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75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<sst xmlns="http://schemas.openxmlformats.org/spreadsheetml/2006/main" count="105" uniqueCount="79">
  <si>
    <t>项目支出绩效自评表</t>
  </si>
  <si>
    <t>（2024年度）</t>
  </si>
  <si>
    <t>项目名称</t>
  </si>
  <si>
    <t>西山林场灾后综合治理提升工程</t>
  </si>
  <si>
    <t>主管部门</t>
  </si>
  <si>
    <t>北京市园林绿化局</t>
  </si>
  <si>
    <t>实施单位</t>
  </si>
  <si>
    <t>北京市西山试验林场管理处</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</si>
  <si>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</si>
  <si>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</si>
  <si>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</si>
  <si>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</si>
  <si>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</si>
  <si>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</si>
  <si>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</si>
  <si>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</si>
  <si>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</si>
  <si>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</si>
  <si>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</si>
  <si>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</si>
  <si>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</si>
  <si>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</si>
  <si>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</si>
  <si>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在西山林场建设高空云台视频监控设备，在重点区域（包括林内步道和散坟区域以及林缘边界区域）建设火情地面监控设备，针对全林场400余个小路路口，部署建设灾害预警语音播报监控设备，在重点区域建设防火检查站和蓄水池等，实现重点区域的火情全覆盖的同时加强人类活动监测与宣教，提升区域灾害预防能力以及森林防火灭火应急保障能力。</t>
  </si>
  <si>
    <t>高空云台视频监控3套、火情地面监控设备930套、灾害预警语音播报监控设备395套、森林防火气象监测设备10套、灾害视频监控设备48套，实施主监控指挥中心提升改造已完成。防火检查站3个，防火蓄水池8座已完成。提升区域灾害预防能力以及森林防火灭火应急保障能力。</t>
  </si>
  <si>
    <t>绩效指标</t>
  </si>
  <si>
    <t>一级指标</t>
  </si>
  <si>
    <t>二级指标</t>
  </si>
  <si>
    <t>三级指标</t>
  </si>
  <si>
    <t>年度指标值</t>
  </si>
  <si>
    <t>实际完成值</t>
  </si>
  <si>
    <t>偏差原因分析及改进
措施</t>
  </si>
  <si>
    <t>产出指标</t>
  </si>
  <si>
    <t>数量指标</t>
  </si>
  <si>
    <t>检查站</t>
  </si>
  <si>
    <t>3个</t>
  </si>
  <si>
    <t>蓄水池</t>
  </si>
  <si>
    <t>8座</t>
  </si>
  <si>
    <t>火情地面监控设备</t>
  </si>
  <si>
    <t>930套</t>
  </si>
  <si>
    <t>灾害预警语音播报监控设备</t>
  </si>
  <si>
    <t>395套</t>
  </si>
  <si>
    <t>灾害视频监控设备</t>
  </si>
  <si>
    <t>48套</t>
  </si>
  <si>
    <t>质量指标</t>
  </si>
  <si>
    <t>监控工程火情地面监控设备、灾害预警语音播报监控设备、灾害视频监控设备等符合国家质量标准</t>
  </si>
  <si>
    <t>良</t>
  </si>
  <si>
    <t>蓄水池及检查站符合国家规定建设标准</t>
  </si>
  <si>
    <t>项目验收合格率</t>
  </si>
  <si>
    <t>时效指标</t>
  </si>
  <si>
    <t>前期准备2024.1-3月</t>
  </si>
  <si>
    <t>≤3月</t>
  </si>
  <si>
    <t>4月</t>
  </si>
  <si>
    <t>因项目内容的特殊性，前期手续，需经信委、海淀、门头沟及石景山各区规自等多部门意见， 手续齐全后开展招标工作。拟后续工作对项目前期手续做好提前安排</t>
  </si>
  <si>
    <t>实施阶段2024.3-9月</t>
  </si>
  <si>
    <t>≤9月</t>
  </si>
  <si>
    <t>12个月</t>
  </si>
  <si>
    <t>因项目内容的特殊性，开工后，需占用林地及采伐手续，手续齐全后方能开展该部分工作。手续滞后且因施工过程中多次因恶劣天气不能动工，进入冬季后因温度过低监理下停工令，2025年初继续施工。项目已于2025年4月24日竣工验收</t>
  </si>
  <si>
    <t>资料整理和验收总结工作2024.9-12月</t>
  </si>
  <si>
    <t>4个月</t>
  </si>
  <si>
    <t>尚未完成</t>
  </si>
  <si>
    <t>原因：防火检查站及蓄水池25年4月24日竣工验收。预计25年5月至8月完成资料整理和总结工作。改进：后续做好项目协调资料整理工作</t>
  </si>
  <si>
    <t>成本指标</t>
  </si>
  <si>
    <t>经济成本指标</t>
  </si>
  <si>
    <t>项目总金额</t>
  </si>
  <si>
    <t>≤4556.45万元</t>
  </si>
  <si>
    <t>4159.644万元</t>
  </si>
  <si>
    <t>未完成决算</t>
  </si>
  <si>
    <t>效益指标</t>
  </si>
  <si>
    <t>社会效益指标</t>
  </si>
  <si>
    <t>可加强对区域内人类活动的监测与宣教工作，提升其对森林防火、自然灾害等的相关认识。不仅保障了林场乃至周边地区的生态安全，保护了辖区人民的生命和财产安全，更维护了辖区的政治和社会稳定，也为游客和辖区居民营造了一个有安全保障的良好的生态环境和轻松的人居环境</t>
  </si>
  <si>
    <t>指标不够量化，可衡性不足。后续进一步完善，持续关注后续效果</t>
  </si>
  <si>
    <t>生态效益指标</t>
  </si>
  <si>
    <t>将极大地提高林场控制和扑救林火的能力，减少和控制森林火灾的发生，提升灾情预警能力，保护好林场宝贵的森林资源，以确保辖区生态安全，维护辖区生态平衡</t>
  </si>
  <si>
    <t>可持续影响指标</t>
  </si>
  <si>
    <t>提升区域灾害预防能力以及森林防火灭火应急保障能力三年以上</t>
  </si>
  <si>
    <t>三年</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</si>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</sst>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0000_ "/>
    <numFmt numFmtId="178" formatCode="0_);[Red]\(0\)"/>
    <numFmt numFmtId="179" formatCode="#,##0.00_ "/>
    <numFmt numFmtId="180" formatCode="0.00_);[Red]\(0.00\)"/>
  </numFmts>
  <fonts count="25">
    <font>
      <sz val="11"/>
      <color theme="1"/>
      <name val="宋体"/>
      <charset val="134"/>
      <scheme val="minor"/>
    </font>
    <font>
      <sz val="12"/>
      <name val="仿宋_GB2312"/>
      <charset val="134"/>
    </font>
    <font>
      <sz val="12"/>
      <name val="宋体"/>
      <charset val="134"/>
    </font>
    <font>
      <sz val="14"/>
      <name val="宋体"/>
      <charset val="134"/>
    </font>
    <font>
      <sz val="10"/>
      <name val="仿宋_GB2312"/>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lignment vertical="center"/>
    </xf>
    <xf numFmtId="0" fontId="2" fillId="0" borderId="0" xfId="0" applyFont="1" applyFill="1" applyAlignment="1">
      <alignment vertical="center" wrapText="1"/>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lignment vertical="center"/>
    </xf>
    <xf numFmtId="176" fontId="4" fillId="0" borderId="1" xfId="0" applyNumberFormat="1" applyFont="1" applyFill="1" applyBorder="1" applyAlignment="1">
      <alignment horizontal="right" vertical="center"/>
    </xf>
    <xf numFmtId="177" fontId="4" fillId="0" borderId="1" xfId="0" applyNumberFormat="1" applyFont="1" applyFill="1" applyBorder="1" applyAlignment="1">
      <alignment horizontal="right" vertical="center"/>
    </xf>
    <xf numFmtId="178"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179" fontId="4" fillId="0" borderId="1" xfId="0" applyNumberFormat="1" applyFont="1" applyFill="1" applyBorder="1" applyAlignment="1">
      <alignment horizontal="right" vertical="center"/>
    </xf>
    <xf numFmtId="0" fontId="4" fillId="0" borderId="1"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9" fontId="4" fillId="0" borderId="1" xfId="0" applyNumberFormat="1" applyFont="1" applyFill="1" applyBorder="1" applyAlignment="1">
      <alignment horizontal="center" vertical="center"/>
    </xf>
    <xf numFmtId="9" fontId="4" fillId="0" borderId="5" xfId="0" applyNumberFormat="1" applyFont="1" applyFill="1" applyBorder="1" applyAlignment="1">
      <alignment horizontal="center" vertical="center"/>
    </xf>
    <xf numFmtId="0" fontId="4" fillId="0" borderId="0" xfId="0" applyFont="1" applyFill="1" applyAlignment="1">
      <alignment horizont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vertical="center" wrapText="1"/>
    </xf>
    <xf numFmtId="10" fontId="4" fillId="0" borderId="1" xfId="0" applyNumberFormat="1" applyFont="1" applyFill="1" applyBorder="1" applyAlignment="1">
      <alignment horizontal="center" vertical="center"/>
    </xf>
    <xf numFmtId="179" fontId="4" fillId="0" borderId="1" xfId="0" applyNumberFormat="1" applyFont="1" applyFill="1" applyBorder="1" applyAlignment="1">
      <alignment horizontal="center" vertical="center" wrapText="1"/>
    </xf>
    <xf numFmtId="0" fontId="5" fillId="0" borderId="0" xfId="0" applyFont="1" applyFill="1">
      <alignment vertical="center"/>
    </xf>
    <xf numFmtId="180" fontId="4" fillId="0" borderId="1" xfId="0" applyNumberFormat="1" applyFont="1" applyFill="1" applyBorder="1" applyAlignment="1">
      <alignment horizontal="center" vertical="center"/>
    </xf>
    <xf numFmtId="179" fontId="4"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autoPageBreaks="0"/>
  </sheetPr>
  <dimension ref="A1:K29"/>
  <sheetViews>
    <sheetView tabSelected="1" workbookViewId="0">
      <selection activeCell="A5" sqref="$A5:$XFD5"/>
    </sheetView>
  </sheetViews>
  <sheetFormatPr defaultColWidth="10" defaultRowHeight="15"/>
  <cols>
    <col min="1" max="1" width="4.09090909090909" style="2" customWidth="1"/>
    <col min="2" max="2" width="10.9090909090909" style="3" customWidth="1"/>
    <col min="3" max="3" width="18.3818181818182" style="3" customWidth="1"/>
    <col min="4" max="4" width="21.3818181818182" style="4" customWidth="1"/>
    <col min="5" max="5" width="13.6636363636364" style="4" customWidth="1"/>
    <col min="6" max="6" width="14.5545454545455" style="4" customWidth="1"/>
    <col min="7" max="7" width="13.7909090909091" style="3" customWidth="1"/>
    <col min="8" max="8" width="6.81818181818182" style="3" customWidth="1"/>
    <col min="9" max="9" width="8.09090909090909" style="3" customWidth="1"/>
    <col min="10" max="10" width="19.4636363636364" style="3" customWidth="1"/>
    <col min="11" max="16384" width="10" style="3"/>
  </cols>
  <sheetData>
    <row r="1" ht="22" customHeight="1" spans="1:10">
      <c r="A1" s="5" t="s">
        <v>0</v>
      </c>
      <c r="B1" s="5"/>
      <c r="C1" s="5"/>
      <c r="D1" s="5"/>
      <c r="E1" s="5"/>
      <c r="F1" s="5"/>
      <c r="G1" s="5"/>
      <c r="H1" s="5"/>
      <c r="I1" s="5"/>
      <c r="J1" s="5"/>
    </row>
    <row r="2" ht="22" customHeight="1" spans="1:10">
      <c r="A2" s="6" t="s">
        <v>1</v>
      </c>
      <c r="B2" s="6"/>
      <c r="C2" s="6"/>
      <c r="D2" s="6"/>
      <c r="E2" s="6"/>
      <c r="F2" s="6"/>
      <c r="G2" s="6"/>
      <c r="H2" s="6"/>
      <c r="I2" s="6"/>
      <c r="J2" s="6"/>
    </row>
    <row r="3" s="1" customFormat="1" ht="24" customHeight="1" spans="1:10">
      <c r="A3" s="7" t="s">
        <v>2</v>
      </c>
      <c r="B3" s="8"/>
      <c r="C3" s="8"/>
      <c r="D3" s="8" t="s">
        <v>3</v>
      </c>
      <c r="E3" s="8"/>
      <c r="F3" s="8"/>
      <c r="G3" s="8"/>
      <c r="H3" s="8"/>
      <c r="I3" s="8"/>
      <c r="J3" s="8"/>
    </row>
    <row r="4" s="1" customFormat="1" ht="24" customHeight="1" spans="1:10">
      <c r="A4" s="7" t="s">
        <v>4</v>
      </c>
      <c r="B4" s="8"/>
      <c r="C4" s="8"/>
      <c r="D4" s="7" t="s">
        <v>5</v>
      </c>
      <c r="E4" s="7"/>
      <c r="F4" s="7"/>
      <c r="G4" s="8" t="s">
        <v>6</v>
      </c>
      <c r="H4" s="7" t="s">
        <v>7</v>
      </c>
      <c r="I4" s="7"/>
      <c r="J4" s="7"/>
    </row>
    <row r="5" s="1" customFormat="1" ht="24" customHeight="1" spans="1:10">
      <c r="A5" s="7" t="s">
        <v>8</v>
      </c>
      <c r="B5" s="7"/>
      <c r="C5" s="7"/>
      <c r="D5" s="8"/>
      <c r="E5" s="7" t="s">
        <v>9</v>
      </c>
      <c r="F5" s="7" t="s">
        <v>10</v>
      </c>
      <c r="G5" s="7" t="s">
        <v>11</v>
      </c>
      <c r="H5" s="7" t="s">
        <v>12</v>
      </c>
      <c r="I5" s="7" t="s">
        <v>13</v>
      </c>
      <c r="J5" s="8" t="s">
        <v>14</v>
      </c>
    </row>
    <row r="6" s="1" customFormat="1" ht="24" customHeight="1" spans="1:10">
      <c r="A6" s="7"/>
      <c r="B6" s="7"/>
      <c r="C6" s="7"/>
      <c r="D6" s="9" t="s">
        <v>15</v>
      </c>
      <c r="E6" s="10">
        <f>436+3339+781.45</f>
        <v>4556.45</v>
      </c>
      <c r="F6" s="10">
        <f>436+3339+781.45</f>
        <v>4556.45</v>
      </c>
      <c r="G6" s="11">
        <v>4159.644</v>
      </c>
      <c r="H6" s="12">
        <v>10</v>
      </c>
      <c r="I6" s="27">
        <f>G6/F6</f>
        <v>0.912913342624192</v>
      </c>
      <c r="J6" s="28">
        <f>ROUND(H6*I6,2)</f>
        <v>9.13</v>
      </c>
    </row>
    <row r="7" s="1" customFormat="1" ht="24" customHeight="1" spans="1:10">
      <c r="A7" s="7"/>
      <c r="B7" s="7"/>
      <c r="C7" s="7"/>
      <c r="D7" s="13" t="s">
        <v>16</v>
      </c>
      <c r="E7" s="10">
        <f>436+3339+781.45</f>
        <v>4556.45</v>
      </c>
      <c r="F7" s="10">
        <f>436+3339+781.45</f>
        <v>4556.45</v>
      </c>
      <c r="G7" s="11">
        <v>4159.644</v>
      </c>
      <c r="H7" s="12" t="s">
        <v>17</v>
      </c>
      <c r="I7" s="27">
        <f>G7/F7</f>
        <v>0.912913342624192</v>
      </c>
      <c r="J7" s="12" t="s">
        <v>17</v>
      </c>
    </row>
    <row r="8" s="1" customFormat="1" ht="24" customHeight="1" spans="1:10">
      <c r="A8" s="7"/>
      <c r="B8" s="7"/>
      <c r="C8" s="7"/>
      <c r="D8" s="13" t="s">
        <v>18</v>
      </c>
      <c r="E8" s="10"/>
      <c r="F8" s="14"/>
      <c r="G8" s="14"/>
      <c r="H8" s="12"/>
      <c r="I8" s="27"/>
      <c r="J8" s="28"/>
    </row>
    <row r="9" s="1" customFormat="1" ht="24" customHeight="1" spans="1:10">
      <c r="A9" s="7"/>
      <c r="B9" s="7"/>
      <c r="C9" s="7"/>
      <c r="D9" s="15" t="s">
        <v>19</v>
      </c>
      <c r="E9" s="14"/>
      <c r="F9" s="14"/>
      <c r="G9" s="14"/>
      <c r="H9" s="8"/>
      <c r="I9" s="27"/>
      <c r="J9" s="28"/>
    </row>
    <row r="10" s="1" customFormat="1" ht="24" customHeight="1" spans="1:10">
      <c r="A10" s="7" t="s">
        <v>20</v>
      </c>
      <c r="B10" s="7" t="s">
        <v>21</v>
      </c>
      <c r="C10" s="7"/>
      <c r="D10" s="7"/>
      <c r="E10" s="7"/>
      <c r="F10" s="7"/>
      <c r="G10" s="7" t="s">
        <v>22</v>
      </c>
      <c r="H10" s="7"/>
      <c r="I10" s="7"/>
      <c r="J10" s="7"/>
    </row>
    <row r="11" s="1" customFormat="1" ht="80" customHeight="1" spans="1:10">
      <c r="A11" s="7"/>
      <c r="B11" s="13" t="s">
        <v>23</v>
      </c>
      <c r="C11" s="13"/>
      <c r="D11" s="13"/>
      <c r="E11" s="13"/>
      <c r="F11" s="13"/>
      <c r="G11" s="13" t="s">
        <v>24</v>
      </c>
      <c r="H11" s="13"/>
      <c r="I11" s="13"/>
      <c r="J11" s="13"/>
    </row>
    <row r="12" s="1" customFormat="1" ht="34" customHeight="1" spans="1:10">
      <c r="A12" s="7" t="s">
        <v>25</v>
      </c>
      <c r="B12" s="7" t="s">
        <v>26</v>
      </c>
      <c r="C12" s="8" t="s">
        <v>27</v>
      </c>
      <c r="D12" s="16" t="s">
        <v>28</v>
      </c>
      <c r="E12" s="17" t="s">
        <v>29</v>
      </c>
      <c r="F12" s="18"/>
      <c r="G12" s="7" t="s">
        <v>30</v>
      </c>
      <c r="H12" s="7" t="s">
        <v>12</v>
      </c>
      <c r="I12" s="7" t="s">
        <v>14</v>
      </c>
      <c r="J12" s="7" t="s">
        <v>31</v>
      </c>
    </row>
    <row r="13" s="1" customFormat="1" spans="1:10">
      <c r="A13" s="7"/>
      <c r="B13" s="7" t="s">
        <v>32</v>
      </c>
      <c r="C13" s="7" t="s">
        <v>33</v>
      </c>
      <c r="D13" s="8" t="s">
        <v>34</v>
      </c>
      <c r="E13" s="17" t="s">
        <v>35</v>
      </c>
      <c r="F13" s="18"/>
      <c r="G13" s="8" t="s">
        <v>35</v>
      </c>
      <c r="H13" s="7">
        <v>3</v>
      </c>
      <c r="I13" s="7">
        <v>3</v>
      </c>
      <c r="J13" s="7"/>
    </row>
    <row r="14" s="1" customFormat="1" spans="1:10">
      <c r="A14" s="7"/>
      <c r="B14" s="7"/>
      <c r="C14" s="7" t="s">
        <v>33</v>
      </c>
      <c r="D14" s="8" t="s">
        <v>36</v>
      </c>
      <c r="E14" s="17" t="s">
        <v>37</v>
      </c>
      <c r="F14" s="18"/>
      <c r="G14" s="8" t="s">
        <v>37</v>
      </c>
      <c r="H14" s="7">
        <v>3</v>
      </c>
      <c r="I14" s="7">
        <v>3</v>
      </c>
      <c r="J14" s="7"/>
    </row>
    <row r="15" s="1" customFormat="1" spans="1:10">
      <c r="A15" s="7"/>
      <c r="B15" s="7" t="s">
        <v>32</v>
      </c>
      <c r="C15" s="7" t="s">
        <v>33</v>
      </c>
      <c r="D15" s="8" t="s">
        <v>38</v>
      </c>
      <c r="E15" s="17" t="s">
        <v>39</v>
      </c>
      <c r="F15" s="18"/>
      <c r="G15" s="8" t="s">
        <v>39</v>
      </c>
      <c r="H15" s="7">
        <v>3</v>
      </c>
      <c r="I15" s="7">
        <v>3</v>
      </c>
      <c r="J15" s="7"/>
    </row>
    <row r="16" s="1" customFormat="1" spans="1:10">
      <c r="A16" s="7"/>
      <c r="B16" s="7"/>
      <c r="C16" s="7" t="s">
        <v>33</v>
      </c>
      <c r="D16" s="8" t="s">
        <v>40</v>
      </c>
      <c r="E16" s="17" t="s">
        <v>41</v>
      </c>
      <c r="F16" s="18"/>
      <c r="G16" s="8" t="s">
        <v>41</v>
      </c>
      <c r="H16" s="7">
        <v>3</v>
      </c>
      <c r="I16" s="7">
        <v>3</v>
      </c>
      <c r="J16" s="7"/>
    </row>
    <row r="17" s="1" customFormat="1" spans="1:10">
      <c r="A17" s="7"/>
      <c r="B17" s="7"/>
      <c r="C17" s="19" t="s">
        <v>33</v>
      </c>
      <c r="D17" s="8" t="s">
        <v>42</v>
      </c>
      <c r="E17" s="17" t="s">
        <v>43</v>
      </c>
      <c r="F17" s="18"/>
      <c r="G17" s="8" t="s">
        <v>43</v>
      </c>
      <c r="H17" s="7">
        <v>3</v>
      </c>
      <c r="I17" s="7">
        <v>3</v>
      </c>
      <c r="J17" s="7"/>
    </row>
    <row r="18" s="1" customFormat="1" ht="84" customHeight="1" spans="1:10">
      <c r="A18" s="7"/>
      <c r="B18" s="7"/>
      <c r="C18" s="19" t="s">
        <v>44</v>
      </c>
      <c r="D18" s="7" t="s">
        <v>45</v>
      </c>
      <c r="E18" s="17" t="s">
        <v>46</v>
      </c>
      <c r="F18" s="18"/>
      <c r="G18" s="8" t="s">
        <v>46</v>
      </c>
      <c r="H18" s="7">
        <v>5</v>
      </c>
      <c r="I18" s="8">
        <v>5</v>
      </c>
      <c r="J18" s="7"/>
    </row>
    <row r="19" s="1" customFormat="1" ht="26" spans="1:10">
      <c r="A19" s="7"/>
      <c r="B19" s="7"/>
      <c r="C19" s="19" t="s">
        <v>44</v>
      </c>
      <c r="D19" s="7" t="s">
        <v>47</v>
      </c>
      <c r="E19" s="17" t="s">
        <v>46</v>
      </c>
      <c r="F19" s="18"/>
      <c r="G19" s="8" t="s">
        <v>46</v>
      </c>
      <c r="H19" s="7">
        <v>5</v>
      </c>
      <c r="I19" s="8">
        <v>5</v>
      </c>
      <c r="J19" s="7"/>
    </row>
    <row r="20" s="1" customFormat="1" spans="1:10">
      <c r="A20" s="7"/>
      <c r="B20" s="7"/>
      <c r="C20" s="19" t="s">
        <v>44</v>
      </c>
      <c r="D20" s="7" t="s">
        <v>48</v>
      </c>
      <c r="E20" s="20">
        <v>1</v>
      </c>
      <c r="F20" s="18"/>
      <c r="G20" s="21">
        <v>1</v>
      </c>
      <c r="H20" s="7">
        <v>5</v>
      </c>
      <c r="I20" s="8">
        <v>5</v>
      </c>
      <c r="J20" s="7"/>
    </row>
    <row r="21" s="1" customFormat="1" ht="104" spans="1:10">
      <c r="A21" s="7"/>
      <c r="B21" s="7"/>
      <c r="C21" s="7" t="s">
        <v>49</v>
      </c>
      <c r="D21" s="8" t="s">
        <v>50</v>
      </c>
      <c r="E21" s="17" t="s">
        <v>51</v>
      </c>
      <c r="F21" s="18"/>
      <c r="G21" s="7" t="s">
        <v>52</v>
      </c>
      <c r="H21" s="7">
        <v>3</v>
      </c>
      <c r="I21" s="8">
        <v>2.25</v>
      </c>
      <c r="J21" s="7" t="s">
        <v>53</v>
      </c>
    </row>
    <row r="22" s="1" customFormat="1" ht="161" customHeight="1" spans="1:10">
      <c r="A22" s="7"/>
      <c r="B22" s="7"/>
      <c r="C22" s="7" t="s">
        <v>49</v>
      </c>
      <c r="D22" s="8" t="s">
        <v>54</v>
      </c>
      <c r="E22" s="17" t="s">
        <v>55</v>
      </c>
      <c r="F22" s="18"/>
      <c r="G22" s="7" t="s">
        <v>56</v>
      </c>
      <c r="H22" s="7">
        <v>4</v>
      </c>
      <c r="I22" s="8">
        <v>3</v>
      </c>
      <c r="J22" s="7" t="s">
        <v>57</v>
      </c>
    </row>
    <row r="23" s="1" customFormat="1" ht="78" spans="1:10">
      <c r="A23" s="7"/>
      <c r="B23" s="7"/>
      <c r="C23" s="7" t="s">
        <v>49</v>
      </c>
      <c r="D23" s="7" t="s">
        <v>58</v>
      </c>
      <c r="E23" s="17" t="s">
        <v>59</v>
      </c>
      <c r="F23" s="18"/>
      <c r="G23" s="7" t="s">
        <v>60</v>
      </c>
      <c r="H23" s="7">
        <v>3</v>
      </c>
      <c r="I23" s="8">
        <v>2</v>
      </c>
      <c r="J23" s="7" t="s">
        <v>61</v>
      </c>
    </row>
    <row r="24" s="1" customFormat="1" spans="1:11">
      <c r="A24" s="7"/>
      <c r="B24" s="21" t="s">
        <v>62</v>
      </c>
      <c r="C24" s="19" t="s">
        <v>63</v>
      </c>
      <c r="D24" s="7" t="s">
        <v>64</v>
      </c>
      <c r="E24" s="17" t="s">
        <v>65</v>
      </c>
      <c r="F24" s="18"/>
      <c r="G24" s="7" t="s">
        <v>66</v>
      </c>
      <c r="H24" s="7">
        <v>10</v>
      </c>
      <c r="I24" s="7">
        <v>10</v>
      </c>
      <c r="J24" s="7" t="s">
        <v>67</v>
      </c>
      <c r="K24" s="29"/>
    </row>
    <row r="25" s="1" customFormat="1" ht="156" spans="1:10">
      <c r="A25" s="7"/>
      <c r="B25" s="22" t="s">
        <v>68</v>
      </c>
      <c r="C25" s="19" t="s">
        <v>69</v>
      </c>
      <c r="D25" s="7" t="s">
        <v>70</v>
      </c>
      <c r="E25" s="17" t="s">
        <v>46</v>
      </c>
      <c r="F25" s="18"/>
      <c r="G25" s="7" t="s">
        <v>46</v>
      </c>
      <c r="H25" s="7">
        <v>15</v>
      </c>
      <c r="I25" s="7">
        <v>14</v>
      </c>
      <c r="J25" s="7" t="s">
        <v>71</v>
      </c>
    </row>
    <row r="26" s="1" customFormat="1" ht="91" spans="1:10">
      <c r="A26" s="7"/>
      <c r="B26" s="22"/>
      <c r="C26" s="19" t="s">
        <v>72</v>
      </c>
      <c r="D26" s="23" t="s">
        <v>73</v>
      </c>
      <c r="E26" s="17" t="s">
        <v>46</v>
      </c>
      <c r="F26" s="18"/>
      <c r="G26" s="7" t="s">
        <v>46</v>
      </c>
      <c r="H26" s="7">
        <v>15</v>
      </c>
      <c r="I26" s="7">
        <v>14</v>
      </c>
      <c r="J26" s="7" t="s">
        <v>71</v>
      </c>
    </row>
    <row r="27" s="1" customFormat="1" ht="39" spans="1:10">
      <c r="A27" s="7"/>
      <c r="B27" s="22"/>
      <c r="C27" s="19" t="s">
        <v>74</v>
      </c>
      <c r="D27" s="7" t="s">
        <v>75</v>
      </c>
      <c r="E27" s="17" t="s">
        <v>76</v>
      </c>
      <c r="F27" s="18"/>
      <c r="G27" s="7" t="s">
        <v>76</v>
      </c>
      <c r="H27" s="7">
        <v>10</v>
      </c>
      <c r="I27" s="7">
        <v>10</v>
      </c>
      <c r="J27" s="7"/>
    </row>
    <row r="28" s="1" customFormat="1" ht="27" customHeight="1" spans="1:10">
      <c r="A28" s="16" t="s">
        <v>77</v>
      </c>
      <c r="B28" s="24"/>
      <c r="C28" s="24"/>
      <c r="D28" s="24"/>
      <c r="E28" s="24"/>
      <c r="F28" s="24"/>
      <c r="G28" s="25"/>
      <c r="H28" s="12">
        <f>SUM(H13:H27)+H6</f>
        <v>100</v>
      </c>
      <c r="I28" s="30">
        <f>ROUND(SUM(I13:I27)+J6,2)</f>
        <v>94.38</v>
      </c>
      <c r="J28" s="31"/>
    </row>
    <row r="29" s="1" customFormat="1" ht="123" customHeight="1" spans="1:10">
      <c r="A29" s="26" t="s">
        <v>78</v>
      </c>
      <c r="B29" s="9"/>
      <c r="C29" s="9"/>
      <c r="D29" s="9"/>
      <c r="E29" s="9"/>
      <c r="F29" s="9"/>
      <c r="G29" s="9"/>
      <c r="H29" s="9"/>
      <c r="I29" s="9"/>
      <c r="J29" s="9"/>
    </row>
  </sheetData>
  <mergeCells count="34">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29:J29"/>
    <mergeCell ref="A10:A11"/>
    <mergeCell ref="A12:A27"/>
    <mergeCell ref="B13:B23"/>
    <mergeCell ref="B25:B27"/>
    <mergeCell ref="A5:C9"/>
  </mergeCells>
  <pageMargins left="0.75" right="0.75" top="1" bottom="1" header="0.5" footer="0.5"/>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2025-03-14T08:39:00Z</dcterms:created>
  <dcterms:modified xsi:type="dcterms:W3CDTF">2025-08-25T08:57:53Z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5FC97E1051674B3C851D75BBFB862D62_13</vt:lpwstr>
  </property>
  <property fmtid="{D5CDD505-2E9C-101B-9397-08002B2CF9AE}" pid="3" name="KSOProductBuildVer">
    <vt:lpwstr>2052-12.1.0.21915</vt:lpwstr>
  </property>
</Properties>
</file>