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<sst xmlns="http://schemas.openxmlformats.org/spreadsheetml/2006/main" count="102" uniqueCount="85">
  <si>
    <t>项目支出绩效自评表</t>
  </si>
  <si>
    <t>（2024年度）</t>
  </si>
  <si>
    <t>项目名称</t>
  </si>
  <si>
    <t>国有林场森林综合管护项目</t>
  </si>
  <si>
    <t>主管部门</t>
  </si>
  <si>
    <t>北京市园林绿化局</t>
  </si>
  <si>
    <t>实施单位</t>
  </si>
  <si>
    <t>北京市京西林场管理处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</si>
  <si>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</si>
  <si>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</si>
  <si>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</si>
  <si>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</si>
  <si>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</si>
  <si>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</si>
  <si>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</si>
  <si>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</si>
  <si>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</si>
  <si>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</si>
  <si>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</si>
  <si>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</si>
  <si>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</si>
  <si>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</si>
  <si>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</si>
  <si>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京西林场管理处位于北京西南山区，立地条件较差，区内林分质量差，植被覆盖率低且种类单一，面积14.06万亩，为了加强我单位森林管护工作，促进森林资源管理规范化和常态化，有效提升森林资源质量，增强森林生态功能，根据《国有林场综合管护定额》及2024年工作任务，申报预算资金1701.96394万元，用于完成森林抚育1.9194万亩，森林防火及病虫害防治14.06万亩。</t>
  </si>
  <si>
    <t>一、林木抚育：乔木林抚育面积3000亩，共20个小班，分别完成生长伐900亩，修枝1021亩，补植298亩(蒙古栎2980株），人工促进天然更新2026亩，抚育剩余物处理1921亩，扩堰1082亩，新建作业路30000米。新造林幼林管护16194亩，共160个小班。二、森林防火：森林防火实际管控林地面积14.06万亩，防火隔离带维护1500亩、林下可燃物清理及处理555.2亩，5个分场管理站，1支80人森林防火队，林区内全年未发生森林火情、火灾，未发生突出情况，通过有效森林防火管理工作，保障了森林资源的安全。三、有害生物防治：有害生物普查共140631.6亩、有害生物防治仪器设备采购和维护具体包括美国白蛾诱捕器（带诱芯）60套、松梢螟诱捕器（带诱芯）60 套、国槐小卷蛾诱捕器（带诱芯）60套、松墨天牛诱捕器（带诱液）60套、双条杉天牛诱捕器（带诱液）60套、光肩星天牛诱捕器（带诱液）60套、小蠹诱捕器（带诱液）60套、油松毛虫诱捕器（带诱芯）60套、白蜡窄吉丁诱捕器（带诱芯）60套、周氏啮小蜂4000茧、管氏肿腿蜂4000管、花绒寄甲成虫2000管。四、进行森林经营监测样地复测16块；木质小班简介标牌4块（木城涧、北港沟、曹家铺、斋堂山）；13辆森林防损专业车辆维护；对千军台管护站点多间房屋维修、粉刷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</si>
  <si>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</si>
  <si>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</si>
  <si>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</si>
  <si>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</si>
  <si>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</si>
  <si>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</si>
  <si>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</si>
  <si>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</si>
  <si>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</si>
  <si>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林木抚育</t>
  </si>
  <si>
    <t>19194亩</t>
  </si>
  <si>
    <t>护林防火、有害生物防治</t>
  </si>
  <si>
    <t>140631.6亩</t>
  </si>
  <si>
    <t>管护面积</t>
  </si>
  <si>
    <t>质量指标</t>
  </si>
  <si>
    <t>森林火灾受害控制率</t>
  </si>
  <si>
    <t>≤0.01%</t>
  </si>
  <si>
    <t>病虫害综合防治发生率</t>
  </si>
  <si>
    <t>≤5%</t>
  </si>
  <si>
    <t>林木抚育合格率</t>
  </si>
  <si>
    <t>≥90%</t>
  </si>
  <si>
    <t>时效指标</t>
  </si>
  <si>
    <t>林木抚育（4月-11月）</t>
  </si>
  <si>
    <t>8月</t>
  </si>
  <si>
    <t>2024年5月-11月</t>
  </si>
  <si>
    <t>森林防火（1月-12月）</t>
  </si>
  <si>
    <t>12月</t>
  </si>
  <si>
    <t>2024年1月-12月</t>
  </si>
  <si>
    <t>病虫害综合防治（5月-11月）</t>
  </si>
  <si>
    <t>7月</t>
  </si>
  <si>
    <t>成本指标</t>
  </si>
  <si>
    <t>经济成本指标</t>
  </si>
  <si>
    <t>有害生物防治</t>
  </si>
  <si>
    <t>≤10.314万元</t>
  </si>
  <si>
    <t>10.288万元</t>
  </si>
  <si>
    <t>森林抚育</t>
  </si>
  <si>
    <t>≤562.64397万元</t>
  </si>
  <si>
    <t>562.51349万元</t>
  </si>
  <si>
    <t>森林防火、安全防汛</t>
  </si>
  <si>
    <t>≤1058.74647万元</t>
  </si>
  <si>
    <t>1056.347392万元</t>
  </si>
  <si>
    <t>其他</t>
  </si>
  <si>
    <t>≤70.2595万元</t>
  </si>
  <si>
    <t>69.69339万元</t>
  </si>
  <si>
    <t>效益指标</t>
  </si>
  <si>
    <t>社会效益指标</t>
  </si>
  <si>
    <t>增加农民工就业岗位</t>
  </si>
  <si>
    <t>≥100人数</t>
  </si>
  <si>
    <t>114人数</t>
  </si>
  <si>
    <t>森林防火意识得到提升，林木资产、森林资源安全得到有效保护，减少林木被盗现象</t>
  </si>
  <si>
    <t>优</t>
  </si>
  <si>
    <t>优，通过多元化宣传防火意识、加密巡逻值守频次等有效措施，实现森林防火意识提高，切实保障森林资源及资产安全得，林木盗窃发生率下降</t>
  </si>
  <si>
    <t>生态效益指标</t>
  </si>
  <si>
    <t>京西林场管理处林区景观质量和生态环境、北京周边空气质量得到提升</t>
  </si>
  <si>
    <t>优，通过补植彩叶树种优化林区尽管层次、开展其他抚育措施促进高森林质量发展，京西林场景观观赏性显著提升，森林质量与碳汇释氧能力同步增强，区域空气环境持续改善</t>
  </si>
  <si>
    <t>满意度指标</t>
  </si>
  <si>
    <t>服务对象满意度指标</t>
  </si>
  <si>
    <t>周边居民满意度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</si>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</sst>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仿宋_GB2312"/>
      <charset val="1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right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6" fontId="5" fillId="2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/>
    </xf>
    <xf numFmtId="9" fontId="5" fillId="2" borderId="5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indent="2"/>
    </xf>
    <xf numFmtId="0" fontId="7" fillId="0" borderId="0" xfId="0" applyFont="1" applyFill="1" applyBorder="1" applyAlignment="1">
      <alignment horizontal="left" vertical="center" indent="2"/>
    </xf>
    <xf numFmtId="0" fontId="4" fillId="0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"/>
  <sheetViews>
    <sheetView tabSelected="1" workbookViewId="0">
      <selection activeCell="A5" sqref="$A5:$XFD5"/>
    </sheetView>
  </sheetViews>
  <sheetFormatPr defaultColWidth="10" defaultRowHeight="15"/>
  <cols>
    <col min="1" max="1" width="4.07272727272727" style="3" customWidth="1"/>
    <col min="2" max="2" width="10.9090909090909" style="1" customWidth="1"/>
    <col min="3" max="3" width="18.3454545454545" style="1" customWidth="1"/>
    <col min="4" max="4" width="18.1454545454545" style="4" customWidth="1"/>
    <col min="5" max="6" width="15.2181818181818" style="4" customWidth="1"/>
    <col min="7" max="7" width="17.2181818181818" style="5" customWidth="1"/>
    <col min="8" max="8" width="6.85454545454545" style="5" customWidth="1"/>
    <col min="9" max="9" width="8.05454545454545" style="5" customWidth="1"/>
    <col min="10" max="10" width="18.7818181818182" style="5" customWidth="1"/>
    <col min="11" max="11" width="16.2" style="6" customWidth="1"/>
    <col min="12" max="12" width="17.0363636363636" style="6" customWidth="1"/>
    <col min="13" max="16384" width="10" style="1"/>
  </cols>
  <sheetData>
    <row r="1" s="1" customFormat="1" ht="22" customHeight="1" spans="1:12">
      <c r="A1" s="7" t="s">
        <v>0</v>
      </c>
      <c r="B1" s="7"/>
      <c r="C1" s="7"/>
      <c r="D1" s="7"/>
      <c r="E1" s="7"/>
      <c r="F1" s="7"/>
      <c r="G1" s="8"/>
      <c r="H1" s="8"/>
      <c r="I1" s="8"/>
      <c r="J1" s="8"/>
      <c r="K1" s="6"/>
      <c r="L1" s="6"/>
    </row>
    <row r="2" s="1" customFormat="1" ht="22" customHeight="1" spans="1:12">
      <c r="A2" s="9" t="s">
        <v>1</v>
      </c>
      <c r="B2" s="9"/>
      <c r="C2" s="9"/>
      <c r="D2" s="9"/>
      <c r="E2" s="9"/>
      <c r="F2" s="9"/>
      <c r="G2" s="10"/>
      <c r="H2" s="10"/>
      <c r="I2" s="10"/>
      <c r="J2" s="10"/>
      <c r="K2" s="6"/>
      <c r="L2" s="6"/>
    </row>
    <row r="3" s="2" customFormat="1" ht="24" customHeight="1" spans="1:10">
      <c r="A3" s="11" t="s">
        <v>2</v>
      </c>
      <c r="B3" s="12"/>
      <c r="C3" s="12"/>
      <c r="D3" s="12" t="s">
        <v>3</v>
      </c>
      <c r="E3" s="12"/>
      <c r="F3" s="12"/>
      <c r="G3" s="13"/>
      <c r="H3" s="13"/>
      <c r="I3" s="13"/>
      <c r="J3" s="13"/>
    </row>
    <row r="4" s="2" customFormat="1" ht="24" customHeight="1" spans="1:11">
      <c r="A4" s="11" t="s">
        <v>4</v>
      </c>
      <c r="B4" s="12"/>
      <c r="C4" s="12"/>
      <c r="D4" s="11" t="s">
        <v>5</v>
      </c>
      <c r="E4" s="11"/>
      <c r="F4" s="11"/>
      <c r="G4" s="13" t="s">
        <v>6</v>
      </c>
      <c r="H4" s="14" t="s">
        <v>7</v>
      </c>
      <c r="I4" s="14"/>
      <c r="J4" s="14"/>
      <c r="K4" s="43"/>
    </row>
    <row r="5" s="2" customFormat="1" ht="24" customHeight="1" spans="1:10">
      <c r="A5" s="11" t="s">
        <v>8</v>
      </c>
      <c r="B5" s="11"/>
      <c r="C5" s="11"/>
      <c r="D5" s="12"/>
      <c r="E5" s="11" t="s">
        <v>9</v>
      </c>
      <c r="F5" s="11" t="s">
        <v>10</v>
      </c>
      <c r="G5" s="14" t="s">
        <v>11</v>
      </c>
      <c r="H5" s="14" t="s">
        <v>12</v>
      </c>
      <c r="I5" s="14" t="s">
        <v>13</v>
      </c>
      <c r="J5" s="13" t="s">
        <v>14</v>
      </c>
    </row>
    <row r="6" s="2" customFormat="1" ht="24" customHeight="1" spans="1:10">
      <c r="A6" s="11"/>
      <c r="B6" s="11"/>
      <c r="C6" s="11"/>
      <c r="D6" s="15" t="s">
        <v>15</v>
      </c>
      <c r="E6" s="16">
        <v>1701.96394</v>
      </c>
      <c r="F6" s="16">
        <v>1701.96394</v>
      </c>
      <c r="G6" s="17">
        <v>1698.842272</v>
      </c>
      <c r="H6" s="18">
        <v>10</v>
      </c>
      <c r="I6" s="44">
        <f>G6/F6</f>
        <v>0.998165843631211</v>
      </c>
      <c r="J6" s="45">
        <f>ROUND(H6*I6,2)</f>
        <v>9.98</v>
      </c>
    </row>
    <row r="7" s="2" customFormat="1" ht="24" customHeight="1" spans="1:10">
      <c r="A7" s="11"/>
      <c r="B7" s="11"/>
      <c r="C7" s="11"/>
      <c r="D7" s="19" t="s">
        <v>16</v>
      </c>
      <c r="E7" s="16">
        <v>1701.96394</v>
      </c>
      <c r="F7" s="16">
        <v>1701.96394</v>
      </c>
      <c r="G7" s="17">
        <v>1698.842272</v>
      </c>
      <c r="H7" s="18" t="s">
        <v>17</v>
      </c>
      <c r="I7" s="44">
        <f>G7/F7</f>
        <v>0.998165843631211</v>
      </c>
      <c r="J7" s="18" t="s">
        <v>17</v>
      </c>
    </row>
    <row r="8" s="2" customFormat="1" ht="24" customHeight="1" spans="1:10">
      <c r="A8" s="11"/>
      <c r="B8" s="11"/>
      <c r="C8" s="11"/>
      <c r="D8" s="19" t="s">
        <v>18</v>
      </c>
      <c r="E8" s="20"/>
      <c r="F8" s="20"/>
      <c r="G8" s="21"/>
      <c r="H8" s="18"/>
      <c r="I8" s="44"/>
      <c r="J8" s="45"/>
    </row>
    <row r="9" s="2" customFormat="1" ht="24" customHeight="1" spans="1:10">
      <c r="A9" s="11"/>
      <c r="B9" s="11"/>
      <c r="C9" s="11"/>
      <c r="D9" s="22" t="s">
        <v>19</v>
      </c>
      <c r="E9" s="20"/>
      <c r="F9" s="20"/>
      <c r="G9" s="21"/>
      <c r="H9" s="13"/>
      <c r="I9" s="44"/>
      <c r="J9" s="45"/>
    </row>
    <row r="10" s="2" customFormat="1" ht="24" customHeight="1" spans="1:10">
      <c r="A10" s="11" t="s">
        <v>20</v>
      </c>
      <c r="B10" s="11" t="s">
        <v>21</v>
      </c>
      <c r="C10" s="11"/>
      <c r="D10" s="11"/>
      <c r="E10" s="11"/>
      <c r="F10" s="11"/>
      <c r="G10" s="14" t="s">
        <v>22</v>
      </c>
      <c r="H10" s="14"/>
      <c r="I10" s="14"/>
      <c r="J10" s="14"/>
    </row>
    <row r="11" s="2" customFormat="1" ht="274" customHeight="1" spans="1:10">
      <c r="A11" s="11"/>
      <c r="B11" s="19" t="s">
        <v>23</v>
      </c>
      <c r="C11" s="19"/>
      <c r="D11" s="19"/>
      <c r="E11" s="19"/>
      <c r="F11" s="19"/>
      <c r="G11" s="23" t="s">
        <v>24</v>
      </c>
      <c r="H11" s="23"/>
      <c r="I11" s="23"/>
      <c r="J11" s="23"/>
    </row>
    <row r="12" s="2" customFormat="1" ht="34" customHeight="1" spans="1:10">
      <c r="A12" s="11" t="s">
        <v>25</v>
      </c>
      <c r="B12" s="11" t="s">
        <v>26</v>
      </c>
      <c r="C12" s="12" t="s">
        <v>27</v>
      </c>
      <c r="D12" s="24" t="s">
        <v>28</v>
      </c>
      <c r="E12" s="25" t="s">
        <v>29</v>
      </c>
      <c r="F12" s="26"/>
      <c r="G12" s="14" t="s">
        <v>30</v>
      </c>
      <c r="H12" s="14" t="s">
        <v>12</v>
      </c>
      <c r="I12" s="14" t="s">
        <v>14</v>
      </c>
      <c r="J12" s="14" t="s">
        <v>31</v>
      </c>
    </row>
    <row r="13" s="2" customFormat="1" spans="1:10">
      <c r="A13" s="11"/>
      <c r="B13" s="11" t="s">
        <v>32</v>
      </c>
      <c r="C13" s="14" t="s">
        <v>33</v>
      </c>
      <c r="D13" s="14" t="s">
        <v>34</v>
      </c>
      <c r="E13" s="27" t="s">
        <v>35</v>
      </c>
      <c r="F13" s="27"/>
      <c r="G13" s="13" t="str">
        <f>E13</f>
        <v>19194亩</v>
      </c>
      <c r="H13" s="28">
        <v>5</v>
      </c>
      <c r="I13" s="13">
        <v>5</v>
      </c>
      <c r="J13" s="14"/>
    </row>
    <row r="14" s="2" customFormat="1" ht="26" spans="1:10">
      <c r="A14" s="11"/>
      <c r="B14" s="11"/>
      <c r="C14" s="14" t="s">
        <v>33</v>
      </c>
      <c r="D14" s="14" t="s">
        <v>36</v>
      </c>
      <c r="E14" s="27" t="s">
        <v>37</v>
      </c>
      <c r="F14" s="27"/>
      <c r="G14" s="13" t="str">
        <f>E14</f>
        <v>140631.6亩</v>
      </c>
      <c r="H14" s="28">
        <v>5</v>
      </c>
      <c r="I14" s="13">
        <v>5</v>
      </c>
      <c r="J14" s="14"/>
    </row>
    <row r="15" s="2" customFormat="1" spans="1:10">
      <c r="A15" s="11"/>
      <c r="B15" s="11"/>
      <c r="C15" s="14" t="s">
        <v>33</v>
      </c>
      <c r="D15" s="14" t="s">
        <v>38</v>
      </c>
      <c r="E15" s="27" t="s">
        <v>37</v>
      </c>
      <c r="F15" s="27"/>
      <c r="G15" s="13" t="str">
        <f>E15</f>
        <v>140631.6亩</v>
      </c>
      <c r="H15" s="28">
        <v>5</v>
      </c>
      <c r="I15" s="14">
        <v>5</v>
      </c>
      <c r="J15" s="14"/>
    </row>
    <row r="16" s="2" customFormat="1" spans="1:10">
      <c r="A16" s="11"/>
      <c r="B16" s="11"/>
      <c r="C16" s="14" t="s">
        <v>39</v>
      </c>
      <c r="D16" s="14" t="s">
        <v>40</v>
      </c>
      <c r="E16" s="27" t="s">
        <v>41</v>
      </c>
      <c r="F16" s="27"/>
      <c r="G16" s="29">
        <v>0</v>
      </c>
      <c r="H16" s="28">
        <v>5</v>
      </c>
      <c r="I16" s="13">
        <v>5</v>
      </c>
      <c r="J16" s="14"/>
    </row>
    <row r="17" s="2" customFormat="1" ht="36" customHeight="1" spans="1:10">
      <c r="A17" s="11"/>
      <c r="B17" s="11"/>
      <c r="C17" s="14" t="s">
        <v>39</v>
      </c>
      <c r="D17" s="14" t="s">
        <v>42</v>
      </c>
      <c r="E17" s="27" t="s">
        <v>43</v>
      </c>
      <c r="F17" s="27"/>
      <c r="G17" s="29">
        <v>0</v>
      </c>
      <c r="H17" s="28">
        <v>5</v>
      </c>
      <c r="I17" s="13">
        <v>5</v>
      </c>
      <c r="J17" s="14"/>
    </row>
    <row r="18" s="2" customFormat="1" ht="45" customHeight="1" spans="1:10">
      <c r="A18" s="11"/>
      <c r="B18" s="11"/>
      <c r="C18" s="14" t="s">
        <v>39</v>
      </c>
      <c r="D18" s="14" t="s">
        <v>44</v>
      </c>
      <c r="E18" s="27" t="s">
        <v>45</v>
      </c>
      <c r="F18" s="27"/>
      <c r="G18" s="29">
        <v>0.95</v>
      </c>
      <c r="H18" s="28">
        <v>5</v>
      </c>
      <c r="I18" s="13">
        <v>5</v>
      </c>
      <c r="J18" s="14"/>
    </row>
    <row r="19" s="2" customFormat="1" ht="26" spans="1:10">
      <c r="A19" s="11"/>
      <c r="B19" s="11"/>
      <c r="C19" s="14" t="s">
        <v>46</v>
      </c>
      <c r="D19" s="14" t="s">
        <v>47</v>
      </c>
      <c r="E19" s="27" t="s">
        <v>48</v>
      </c>
      <c r="F19" s="27"/>
      <c r="G19" s="13" t="s">
        <v>49</v>
      </c>
      <c r="H19" s="28">
        <v>4</v>
      </c>
      <c r="I19" s="13">
        <v>4</v>
      </c>
      <c r="J19" s="14"/>
    </row>
    <row r="20" s="2" customFormat="1" ht="26" spans="1:10">
      <c r="A20" s="11"/>
      <c r="B20" s="11"/>
      <c r="C20" s="14" t="s">
        <v>46</v>
      </c>
      <c r="D20" s="14" t="s">
        <v>50</v>
      </c>
      <c r="E20" s="27" t="s">
        <v>51</v>
      </c>
      <c r="F20" s="27"/>
      <c r="G20" s="13" t="s">
        <v>52</v>
      </c>
      <c r="H20" s="28">
        <v>4</v>
      </c>
      <c r="I20" s="13">
        <v>4</v>
      </c>
      <c r="J20" s="14"/>
    </row>
    <row r="21" s="2" customFormat="1" ht="26" spans="1:10">
      <c r="A21" s="11"/>
      <c r="B21" s="11"/>
      <c r="C21" s="14" t="s">
        <v>46</v>
      </c>
      <c r="D21" s="14" t="s">
        <v>53</v>
      </c>
      <c r="E21" s="27" t="s">
        <v>54</v>
      </c>
      <c r="F21" s="27"/>
      <c r="G21" s="13" t="s">
        <v>49</v>
      </c>
      <c r="H21" s="28">
        <v>2</v>
      </c>
      <c r="I21" s="13">
        <v>2</v>
      </c>
      <c r="J21" s="14"/>
    </row>
    <row r="22" s="2" customFormat="1" spans="1:10">
      <c r="A22" s="11"/>
      <c r="B22" s="30" t="s">
        <v>55</v>
      </c>
      <c r="C22" s="14" t="s">
        <v>56</v>
      </c>
      <c r="D22" s="14" t="s">
        <v>57</v>
      </c>
      <c r="E22" s="27" t="s">
        <v>58</v>
      </c>
      <c r="F22" s="27"/>
      <c r="G22" s="14" t="s">
        <v>59</v>
      </c>
      <c r="H22" s="28">
        <v>2</v>
      </c>
      <c r="I22" s="13">
        <v>2</v>
      </c>
      <c r="J22" s="14"/>
    </row>
    <row r="23" s="2" customFormat="1" spans="1:10">
      <c r="A23" s="11"/>
      <c r="B23" s="31"/>
      <c r="C23" s="14" t="s">
        <v>56</v>
      </c>
      <c r="D23" s="14" t="s">
        <v>60</v>
      </c>
      <c r="E23" s="27" t="s">
        <v>61</v>
      </c>
      <c r="F23" s="27"/>
      <c r="G23" s="14" t="s">
        <v>62</v>
      </c>
      <c r="H23" s="28">
        <v>3</v>
      </c>
      <c r="I23" s="13">
        <v>3</v>
      </c>
      <c r="J23" s="14"/>
    </row>
    <row r="24" s="2" customFormat="1" spans="1:10">
      <c r="A24" s="11"/>
      <c r="B24" s="31"/>
      <c r="C24" s="14" t="s">
        <v>56</v>
      </c>
      <c r="D24" s="14" t="s">
        <v>63</v>
      </c>
      <c r="E24" s="27" t="s">
        <v>64</v>
      </c>
      <c r="F24" s="27"/>
      <c r="G24" s="14" t="s">
        <v>65</v>
      </c>
      <c r="H24" s="28">
        <v>3</v>
      </c>
      <c r="I24" s="13">
        <v>3</v>
      </c>
      <c r="J24" s="14"/>
    </row>
    <row r="25" s="2" customFormat="1" spans="1:10">
      <c r="A25" s="11"/>
      <c r="B25" s="31"/>
      <c r="C25" s="14" t="s">
        <v>56</v>
      </c>
      <c r="D25" s="14" t="s">
        <v>66</v>
      </c>
      <c r="E25" s="27" t="s">
        <v>67</v>
      </c>
      <c r="F25" s="27"/>
      <c r="G25" s="14" t="s">
        <v>68</v>
      </c>
      <c r="H25" s="28">
        <v>2</v>
      </c>
      <c r="I25" s="13">
        <v>2</v>
      </c>
      <c r="J25" s="14"/>
    </row>
    <row r="26" s="2" customFormat="1" spans="1:10">
      <c r="A26" s="11"/>
      <c r="B26" s="32" t="s">
        <v>69</v>
      </c>
      <c r="C26" s="14" t="s">
        <v>70</v>
      </c>
      <c r="D26" s="14" t="s">
        <v>71</v>
      </c>
      <c r="E26" s="27" t="s">
        <v>72</v>
      </c>
      <c r="F26" s="27"/>
      <c r="G26" s="14" t="s">
        <v>73</v>
      </c>
      <c r="H26" s="28">
        <v>10</v>
      </c>
      <c r="I26" s="14">
        <v>10</v>
      </c>
      <c r="J26" s="14"/>
    </row>
    <row r="27" s="2" customFormat="1" ht="104" spans="1:10">
      <c r="A27" s="11"/>
      <c r="B27" s="33"/>
      <c r="C27" s="14" t="s">
        <v>70</v>
      </c>
      <c r="D27" s="14" t="s">
        <v>74</v>
      </c>
      <c r="E27" s="27" t="s">
        <v>75</v>
      </c>
      <c r="F27" s="27"/>
      <c r="G27" s="14" t="s">
        <v>76</v>
      </c>
      <c r="H27" s="28">
        <v>10</v>
      </c>
      <c r="I27" s="14">
        <v>10</v>
      </c>
      <c r="J27" s="14"/>
    </row>
    <row r="28" s="2" customFormat="1" ht="117" spans="1:10">
      <c r="A28" s="11"/>
      <c r="B28" s="33"/>
      <c r="C28" s="14" t="s">
        <v>77</v>
      </c>
      <c r="D28" s="14" t="s">
        <v>78</v>
      </c>
      <c r="E28" s="27" t="s">
        <v>75</v>
      </c>
      <c r="F28" s="27"/>
      <c r="G28" s="14" t="s">
        <v>79</v>
      </c>
      <c r="H28" s="28">
        <v>10</v>
      </c>
      <c r="I28" s="14">
        <v>10</v>
      </c>
      <c r="J28" s="14"/>
    </row>
    <row r="29" s="2" customFormat="1" spans="1:10">
      <c r="A29" s="11"/>
      <c r="B29" s="11" t="s">
        <v>80</v>
      </c>
      <c r="C29" s="14" t="s">
        <v>81</v>
      </c>
      <c r="D29" s="14" t="s">
        <v>82</v>
      </c>
      <c r="E29" s="27" t="s">
        <v>45</v>
      </c>
      <c r="F29" s="27"/>
      <c r="G29" s="34">
        <v>0.95</v>
      </c>
      <c r="H29" s="28">
        <v>10</v>
      </c>
      <c r="I29" s="14">
        <v>10</v>
      </c>
      <c r="J29" s="14"/>
    </row>
    <row r="30" s="2" customFormat="1" ht="27" customHeight="1" spans="1:10">
      <c r="A30" s="24" t="s">
        <v>83</v>
      </c>
      <c r="B30" s="35"/>
      <c r="C30" s="35"/>
      <c r="D30" s="35"/>
      <c r="E30" s="35"/>
      <c r="F30" s="35"/>
      <c r="G30" s="36"/>
      <c r="H30" s="18">
        <f>SUM(H13:H29)+H6</f>
        <v>100</v>
      </c>
      <c r="I30" s="46">
        <f>ROUND(SUM(I13:I29)+J6,2)</f>
        <v>99.98</v>
      </c>
      <c r="J30" s="47"/>
    </row>
    <row r="31" s="2" customFormat="1" ht="123" customHeight="1" spans="1:10">
      <c r="A31" s="37" t="s">
        <v>84</v>
      </c>
      <c r="B31" s="15"/>
      <c r="C31" s="15"/>
      <c r="D31" s="15"/>
      <c r="E31" s="15"/>
      <c r="F31" s="15"/>
      <c r="G31" s="38"/>
      <c r="H31" s="38"/>
      <c r="I31" s="38"/>
      <c r="J31" s="38"/>
    </row>
    <row r="32" s="1" customFormat="1" ht="14.25" customHeight="1" spans="1:12">
      <c r="A32" s="39"/>
      <c r="B32" s="40"/>
      <c r="C32" s="40"/>
      <c r="D32" s="40"/>
      <c r="E32" s="40"/>
      <c r="F32" s="40"/>
      <c r="G32" s="41"/>
      <c r="H32" s="41"/>
      <c r="I32" s="41"/>
      <c r="J32" s="41"/>
      <c r="K32" s="6"/>
      <c r="L32" s="6"/>
    </row>
    <row r="34" s="1" customFormat="1" ht="17.5" spans="1:12">
      <c r="A34" s="3"/>
      <c r="D34" s="4"/>
      <c r="E34" s="4"/>
      <c r="F34" s="4"/>
      <c r="G34" s="42"/>
      <c r="H34" s="5"/>
      <c r="I34" s="5"/>
      <c r="J34" s="5"/>
      <c r="K34" s="6"/>
      <c r="L34" s="6"/>
    </row>
  </sheetData>
  <mergeCells count="3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A30:G30"/>
    <mergeCell ref="A31:J31"/>
    <mergeCell ref="A32:J32"/>
    <mergeCell ref="A10:A11"/>
    <mergeCell ref="A12:A29"/>
    <mergeCell ref="B13:B21"/>
    <mergeCell ref="B22:B25"/>
    <mergeCell ref="B26:B28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2025-02-12T06:44:00Z</dcterms:created>
  <dcterms:modified xsi:type="dcterms:W3CDTF">2025-08-25T08:52:33Z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E5F472BEC51C42C885D8DEC858B53EC2_13</vt:lpwstr>
  </property>
  <property fmtid="{D5CDD505-2E9C-101B-9397-08002B2CF9AE}" pid="3" name="KSOProductBuildVer">
    <vt:lpwstr>2052-12.1.0.21915</vt:lpwstr>
  </property>
</Properties>
</file>