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759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<sst xmlns="http://schemas.openxmlformats.org/spreadsheetml/2006/main" count="158" uniqueCount="116">
  <si>
    <t>项目支出绩效自评表</t>
  </si>
  <si>
    <t>（2024年度）</t>
  </si>
  <si>
    <t>项目名称</t>
  </si>
  <si>
    <t>北京市森林资源测树因子采集与更新</t>
  </si>
  <si>
    <t>主管部门</t>
  </si>
  <si>
    <t>北京市园林绿化局</t>
  </si>
  <si>
    <t>实施单位</t>
  </si>
  <si>
    <t>北京市园林绿化规划和资源监测中心（北京市林业碳汇与国际合作事务中心）</t>
  </si>
  <si>
    <t>项目资金（万元）</t>
  </si>
  <si>
    <t>年初预算数</t>
  </si>
  <si>
    <t>全年预算数</t>
  </si>
  <si>
    <t>全年执行数</t>
  </si>
  <si>
    <t>分值</t>
  </si>
  <si>
    <t>执行率</t>
  </si>
  <si>
    <t>得分</t>
  </si>
  <si>
    <t>年度资金总额</t>
  </si>
  <si>
    <t>其中:当年财政拨款</t>
  </si>
  <si>
    <t>上年结转资金</t>
  </si>
  <si>
    <t>其他资金</t>
  </si>
  <si>
    <t>-</t>
  </si>
  <si>
    <t>年度总体目标</t>
  </si>
  <si>
    <t>预期目标</t>
  </si>
  <si>
    <t>实际完成情况</t>
  </si>
  <si>
    <t>依托激光雷达、遥感空间大数据优势，在森林资源专项调查技术规范的基础上，基于激光雷达提取林业参数，采用统计、建模相互结合的方法结合标准地调查数据构建林木蓄积量、生物量、碳储量、郁闭度、平均树高、每公顷株数、每公顷断面积、平均胸径、优势高、植被盖度模型，实现四环外小班林木蓄积等定量因子调查测算。并做好平台的数据运维、管理工作，增加国有林场信息化管理功能，统一、及时、有效管理各类资源数据，为全市森林资源管理决策提供依据。具体内容：一是对全市（四环外）激光雷达数据进行处理，提取点云参数；二是对油松、侧柏、栎树、桦木、榆树、刺槐、杨树、胡桃楸、其他硬阔、其他软阔、针叶混、针阔混和阔叶混13个优势树种（组），设计建立林木蓄积量、生物量、碳储量、郁闭度、平均树高、每公顷株数、每公顷断面积、平均胸径、优势高、植被盖度10个测树因子模型，并对模型进行评价；三是根据每个小班的特征利用相对的模型参数，测算每个小班的小班测树因子，并完成精度检验、总体控制和质量检查；四是在在北京市园林绿化资源智慧管理平台增加国有林场的业务模块，完成系统升级，五是系统维护，为保障北京市园林绿化资源智慧管理平台的常规正常运行，以及各类年度调查监测数据处理、入库、发布。</t>
  </si>
  <si>
    <t>依托激光雷达、高分辨率遥感数据，在森林资源专项调查技术规范的基础上，基于激光雷达提取了森林参数，采用统计建模结合样地调查数据，构建了森林蓄积量、生物量、碳储量、平均树高、平均优势高、平均胸径、每公顷株数、每公顷断面积、郁闭度、植被覆盖度预测模型，实现全市小班林木蓄积量等主要定量因子的调查测算。做好了平台的数据运维、管理工作，增加了国有林场信息化管理功能，统一、及时、有效管理各类资源数据，为全市森林资源管理决策提供依据。完成任务包括：1.完成了北京市四环外3415个样地点云特征参数提取，完成了四环外全域按25m*25m网格的101项参数提取；2.完成了油松、侧柏、栎树、桦木、榆树、刺槐、杨树、胡桃楸、其他硬阔、其他软阔、针叶混、针阔混和阔叶混等13个森林类型，林木蓄积量、生物量、碳储量、郁闭度、平均树高、每公顷株数、每公顷断面积、平均胸径、优势高、植被盖度等10项测树因子模型建立；3.完成北京市四环外全部乔木林小班10项主要测树因子的测算工作，对全市基于模型反演得出的小班成果数据进行了全面检查，保证了市、区、乡镇各级储量数据的衔接性、协同性；4.增加国有林场的业务模块，采用大数据可视化技术，通过地图、图、表形式联动，实现林场范围内的资源数据、生物多样性数据、样地监测数据、基础设施数据、人才队伍情况等信息统一标准化处理与管理、展示；5.完成平台软硬件、数据日常维护、系统漏洞修复等工作，保障平台稳定运行；对北京林草湿绿园等各类图斑年度数据规整、入库、发布。</t>
  </si>
  <si>
    <t>绩效指标</t>
  </si>
  <si>
    <t>一级指标</t>
  </si>
  <si>
    <t>二级指标</t>
  </si>
  <si>
    <t>三级指标</t>
  </si>
  <si>
    <t>年度指标值</t>
  </si>
  <si>
    <t>实际完成值</t>
  </si>
  <si>
    <t>偏差原因分析及改进
措施</t>
  </si>
  <si>
    <t>产出指标</t>
  </si>
  <si>
    <t>数量指标</t>
  </si>
  <si>
    <t>测树因子模型数量</t>
  </si>
  <si>
    <t>130个</t>
  </si>
  <si>
    <t>北京市四环外 (保密区除外) 小班范围内激光雷达数据提取的点云参数</t>
  </si>
  <si>
    <t>1套</t>
  </si>
  <si>
    <t>样地范围内激光雷达数据提取的点云参数</t>
  </si>
  <si>
    <t>每个小班定量因子</t>
  </si>
  <si>
    <t>10个</t>
  </si>
  <si>
    <t>四环外 (保密区除外) 最小单元按20*20网格的林分高度、密度和结构信息等98个激光雷达变量数据</t>
  </si>
  <si>
    <t>林草小班数据服务调用</t>
  </si>
  <si>
    <t>7期</t>
  </si>
  <si>
    <t>定量因子测算乔木林小班数</t>
  </si>
  <si>
    <t>≥180000个</t>
  </si>
  <si>
    <t>272030个</t>
  </si>
  <si>
    <t>遥感影像数据服务调用</t>
  </si>
  <si>
    <t>10期</t>
  </si>
  <si>
    <t>2600个样地内林分高度、密度和结构信息等98个激光雷达变量数据</t>
  </si>
  <si>
    <t>制作专题图数量</t>
  </si>
  <si>
    <t>117个</t>
  </si>
  <si>
    <t>142个</t>
  </si>
  <si>
    <t>用户承载力</t>
  </si>
  <si>
    <t>≥2000个</t>
  </si>
  <si>
    <t>2000个</t>
  </si>
  <si>
    <t>质量指标</t>
  </si>
  <si>
    <t>项目成果通过专家评审</t>
  </si>
  <si>
    <t>测树因子误差达标率</t>
  </si>
  <si>
    <t>≥95%</t>
  </si>
  <si>
    <t>森林蓄积量模型平均预估误差</t>
  </si>
  <si>
    <t>＜5%</t>
  </si>
  <si>
    <t>森林蓄积量模型平均百分标准误差</t>
  </si>
  <si>
    <t>＜20%</t>
  </si>
  <si>
    <t>受数据本身特性和模型构建过程的局限性和外部环境的影响</t>
  </si>
  <si>
    <t>山区点云密度（每平方米）</t>
  </si>
  <si>
    <t>≥8个</t>
  </si>
  <si>
    <t>8个/平方米</t>
  </si>
  <si>
    <t>点云数据和项目要求数据精度误差</t>
  </si>
  <si>
    <t>≤1米</t>
  </si>
  <si>
    <t>1米</t>
  </si>
  <si>
    <t>平原点云密度（每平方米）</t>
  </si>
  <si>
    <t>≥16个</t>
  </si>
  <si>
    <t>16个/平方米</t>
  </si>
  <si>
    <t>系统故障修复</t>
  </si>
  <si>
    <t>系统出现故障时30分钟响应，一般问题修复时间不超过4小时，严重问题不超过24小时，系统故障频率每月最多2次，同时提供应急响应措施</t>
  </si>
  <si>
    <t>全年安全稳定运行，无故障</t>
  </si>
  <si>
    <t>系统稳定性</t>
  </si>
  <si>
    <t>7×24小时稳定运行</t>
  </si>
  <si>
    <t>激光雷达数据提取的点云参数设置建设方案</t>
  </si>
  <si>
    <t>时效指标</t>
  </si>
  <si>
    <t>成果报告</t>
  </si>
  <si>
    <t>≤12月</t>
  </si>
  <si>
    <t>12月25日完成，在年度指标12月31日前完成</t>
  </si>
  <si>
    <t>≤6月</t>
  </si>
  <si>
    <t>6月20日完成，在年度指标6月30日前完成</t>
  </si>
  <si>
    <t>成本指标</t>
  </si>
  <si>
    <t>经济成本指标</t>
  </si>
  <si>
    <t>机载激光雷达数据处理费</t>
  </si>
  <si>
    <t>≤247.842875万元</t>
  </si>
  <si>
    <t>247.65万元</t>
  </si>
  <si>
    <t>成果编制</t>
  </si>
  <si>
    <t>≤0.9万元</t>
  </si>
  <si>
    <t>0.9万元</t>
  </si>
  <si>
    <t>小班测树因子估测</t>
  </si>
  <si>
    <t>≤148.65万元</t>
  </si>
  <si>
    <t>148.65万元</t>
  </si>
  <si>
    <t>平台维护</t>
  </si>
  <si>
    <t>≤37.1162万元</t>
  </si>
  <si>
    <t>37.11万元</t>
  </si>
  <si>
    <t>系统升级</t>
  </si>
  <si>
    <t>≤34.1956万元</t>
  </si>
  <si>
    <t>34.19万元</t>
  </si>
  <si>
    <t>效益指标</t>
  </si>
  <si>
    <t>经济效益指标</t>
  </si>
  <si>
    <t>降低专项调查管理成本</t>
  </si>
  <si>
    <t>优</t>
  </si>
  <si>
    <t>优，做好了平台的数据运维、管理工作，增加了国有林场信息化管理功能，统一、及时、有效管理各类资源数据，确实降低了专项调查管理成果。</t>
  </si>
  <si>
    <t>社会效益指标</t>
  </si>
  <si>
    <t>完善北京市生态资源动态监测体系，优化专项调查监测技术方法，准确掌握森林资源质量，为以后评价和实时动态监测提供依据</t>
  </si>
  <si>
    <t>优，增加了激光点云新技术，测量树高、胸径等指标，完善监测体系技术方法，和之前实地样地每木检尺获取数据相比更加省时省力更加高效，减少人为因素的误差和错误，从而提供调查质量，因其高效便捷，为实时动态监测提供有力技术支撑。</t>
  </si>
  <si>
    <t>可持续影响指标</t>
  </si>
  <si>
    <t>对生态可持续发展的支撑作用显著提高</t>
  </si>
  <si>
    <t>优，激光点云测树因子作为新技术，其有高效便捷高质量的特点，为生态资源监测提供有力技术保证，实时监测评估资源，为可持续高质量发展发挥显著作用。</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</si>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</sst>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_ "/>
    <numFmt numFmtId="179" formatCode="#,##0.00_ "/>
    <numFmt numFmtId="180" formatCode="0.0_);[Red]\(0.0\)"/>
  </numFmts>
  <fonts count="28">
    <font>
      <sz val="11"/>
      <color theme="1"/>
      <name val="宋体"/>
      <charset val="134"/>
      <scheme val="minor"/>
    </font>
    <font>
      <sz val="12"/>
      <name val="宋体"/>
      <charset val="134"/>
    </font>
    <font>
      <sz val="12"/>
      <name val="仿宋_GB2312"/>
      <charset val="134"/>
    </font>
    <font>
      <sz val="14"/>
      <name val="宋体"/>
      <charset val="134"/>
    </font>
    <font>
      <sz val="10"/>
      <color rgb="FF000000"/>
      <name val="仿宋_GB2312"/>
      <charset val="134"/>
    </font>
    <font>
      <sz val="10"/>
      <name val="仿宋_GB2312"/>
      <charset val="134"/>
    </font>
    <font>
      <sz val="10"/>
      <color indexed="8"/>
      <name val="仿宋_GB2312"/>
      <charset val="1"/>
    </font>
    <font>
      <sz val="10"/>
      <color rgb="FF000000"/>
      <name val="宋体"/>
      <charset val="134"/>
    </font>
    <font>
      <sz val="12"/>
      <color rgb="FFFF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7"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0" borderId="8" applyNumberFormat="0" applyFill="0" applyAlignment="0" applyProtection="0">
      <alignment vertical="center"/>
    </xf>
    <xf numFmtId="0" fontId="16" fillId="0" borderId="9" applyNumberFormat="0" applyFill="0" applyAlignment="0" applyProtection="0">
      <alignment vertical="center"/>
    </xf>
    <xf numFmtId="0" fontId="16" fillId="0" borderId="0" applyNumberFormat="0" applyFill="0" applyBorder="0" applyAlignment="0" applyProtection="0">
      <alignment vertical="center"/>
    </xf>
    <xf numFmtId="0" fontId="17" fillId="4" borderId="10" applyNumberFormat="0" applyAlignment="0" applyProtection="0">
      <alignment vertical="center"/>
    </xf>
    <xf numFmtId="0" fontId="18" fillId="5" borderId="11" applyNumberFormat="0" applyAlignment="0" applyProtection="0">
      <alignment vertical="center"/>
    </xf>
    <xf numFmtId="0" fontId="19" fillId="5" borderId="10" applyNumberFormat="0" applyAlignment="0" applyProtection="0">
      <alignment vertical="center"/>
    </xf>
    <xf numFmtId="0" fontId="20" fillId="6" borderId="12" applyNumberFormat="0" applyAlignment="0" applyProtection="0">
      <alignment vertical="center"/>
    </xf>
    <xf numFmtId="0" fontId="21" fillId="0" borderId="13" applyNumberFormat="0" applyFill="0" applyAlignment="0" applyProtection="0">
      <alignment vertical="center"/>
    </xf>
    <xf numFmtId="0" fontId="22" fillId="0" borderId="14"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47">
    <xf numFmtId="0" fontId="0" fillId="0" borderId="0" xfId="0">
      <alignment vertical="center"/>
    </xf>
    <xf numFmtId="0" fontId="1" fillId="2" borderId="0" xfId="0" applyFont="1" applyFill="1" applyBorder="1" applyAlignment="1">
      <alignment vertical="center"/>
    </xf>
    <xf numFmtId="0" fontId="2" fillId="2" borderId="0" xfId="0" applyFont="1" applyFill="1" applyBorder="1" applyAlignment="1">
      <alignment vertical="center"/>
    </xf>
    <xf numFmtId="0" fontId="1" fillId="2" borderId="0" xfId="0" applyFont="1" applyFill="1" applyBorder="1" applyAlignment="1">
      <alignment vertical="center" wrapText="1"/>
    </xf>
    <xf numFmtId="0" fontId="1" fillId="2" borderId="0" xfId="0" applyFont="1" applyFill="1" applyBorder="1" applyAlignment="1">
      <alignment horizontal="center" vertical="center"/>
    </xf>
    <xf numFmtId="0" fontId="3" fillId="2" borderId="0"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1" xfId="0" applyFont="1" applyFill="1" applyBorder="1" applyAlignment="1">
      <alignment vertical="center"/>
    </xf>
    <xf numFmtId="176" fontId="5" fillId="2" borderId="1" xfId="0" applyNumberFormat="1" applyFont="1" applyFill="1" applyBorder="1" applyAlignment="1">
      <alignment horizontal="center" vertical="center"/>
    </xf>
    <xf numFmtId="177" fontId="4" fillId="2" borderId="1" xfId="0" applyNumberFormat="1" applyFont="1" applyFill="1" applyBorder="1" applyAlignment="1">
      <alignment horizontal="center" vertical="center"/>
    </xf>
    <xf numFmtId="0" fontId="4" fillId="2" borderId="1" xfId="0" applyFont="1" applyFill="1" applyBorder="1" applyAlignment="1">
      <alignment horizontal="left" vertical="center" wrapText="1"/>
    </xf>
    <xf numFmtId="0" fontId="4" fillId="2" borderId="1" xfId="0" applyFont="1" applyFill="1" applyBorder="1" applyAlignment="1">
      <alignment horizontal="left" vertical="center"/>
    </xf>
    <xf numFmtId="0" fontId="4" fillId="2" borderId="2"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4" fillId="2"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xf>
    <xf numFmtId="9" fontId="4" fillId="2" borderId="1" xfId="0" applyNumberFormat="1" applyFont="1" applyFill="1" applyBorder="1" applyAlignment="1">
      <alignment horizontal="center" vertical="center"/>
    </xf>
    <xf numFmtId="10" fontId="4" fillId="2" borderId="1" xfId="0" applyNumberFormat="1" applyFont="1" applyFill="1" applyBorder="1" applyAlignment="1">
      <alignment horizontal="center" vertical="center"/>
    </xf>
    <xf numFmtId="9" fontId="4" fillId="0" borderId="1" xfId="0" applyNumberFormat="1" applyFont="1" applyFill="1" applyBorder="1" applyAlignment="1">
      <alignment horizontal="center" vertical="center"/>
    </xf>
    <xf numFmtId="0"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9" fontId="4" fillId="2" borderId="4" xfId="0" applyNumberFormat="1" applyFont="1" applyFill="1" applyBorder="1" applyAlignment="1">
      <alignment horizontal="center" vertical="center"/>
    </xf>
    <xf numFmtId="9" fontId="4" fillId="2" borderId="1" xfId="0" applyNumberFormat="1" applyFont="1" applyFill="1" applyBorder="1" applyAlignment="1">
      <alignment horizontal="center" vertical="center" wrapText="1"/>
    </xf>
    <xf numFmtId="9" fontId="4" fillId="2" borderId="5" xfId="0" applyNumberFormat="1" applyFont="1" applyFill="1" applyBorder="1" applyAlignment="1">
      <alignment horizontal="center" vertical="center"/>
    </xf>
    <xf numFmtId="0" fontId="4" fillId="2" borderId="6"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1" xfId="0" applyFont="1" applyFill="1" applyBorder="1" applyAlignment="1">
      <alignment vertical="center" wrapText="1"/>
    </xf>
    <xf numFmtId="0" fontId="7" fillId="2" borderId="0" xfId="0" applyFont="1" applyFill="1" applyBorder="1" applyAlignment="1">
      <alignment horizontal="left" vertical="center" wrapText="1"/>
    </xf>
    <xf numFmtId="0" fontId="7" fillId="2" borderId="0" xfId="0" applyFont="1" applyFill="1" applyBorder="1" applyAlignment="1">
      <alignment horizontal="left" vertical="center" indent="2"/>
    </xf>
    <xf numFmtId="0" fontId="3" fillId="2" borderId="0" xfId="0" applyFont="1" applyFill="1" applyBorder="1" applyAlignment="1">
      <alignment vertical="center"/>
    </xf>
    <xf numFmtId="178" fontId="4" fillId="2" borderId="1" xfId="0" applyNumberFormat="1" applyFont="1" applyFill="1" applyBorder="1" applyAlignment="1">
      <alignment horizontal="center" vertical="center" wrapText="1"/>
    </xf>
    <xf numFmtId="179" fontId="4" fillId="2"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0" fillId="2" borderId="0" xfId="0" applyFill="1">
      <alignment vertical="center"/>
    </xf>
    <xf numFmtId="0" fontId="8" fillId="2" borderId="0" xfId="0" applyFont="1" applyFill="1" applyBorder="1" applyAlignment="1">
      <alignment vertical="center"/>
    </xf>
    <xf numFmtId="0" fontId="8" fillId="2" borderId="0" xfId="0" applyFont="1" applyFill="1" applyBorder="1" applyAlignment="1">
      <alignment horizontal="left" vertical="center"/>
    </xf>
    <xf numFmtId="180" fontId="4" fillId="2" borderId="1" xfId="0" applyNumberFormat="1" applyFont="1" applyFill="1" applyBorder="1" applyAlignment="1">
      <alignment horizontal="center" vertical="center"/>
    </xf>
    <xf numFmtId="179" fontId="4" fillId="2" borderId="1" xfId="0" applyNumberFormat="1"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48"/>
  <sheetViews>
    <sheetView tabSelected="1" workbookViewId="0">
      <selection activeCell="A5" sqref="$A5:$XFD5"/>
    </sheetView>
  </sheetViews>
  <sheetFormatPr defaultColWidth="10" defaultRowHeight="15"/>
  <cols>
    <col min="1" max="1" width="4.07272727272727" style="3" customWidth="1"/>
    <col min="2" max="2" width="10.9090909090909" style="1" customWidth="1"/>
    <col min="3" max="3" width="18.3454545454545" style="1" customWidth="1"/>
    <col min="4" max="4" width="18.1363636363636" style="4" customWidth="1"/>
    <col min="5" max="6" width="12.8818181818182" style="4" customWidth="1"/>
    <col min="7" max="7" width="35.6272727272727" style="1" customWidth="1"/>
    <col min="8" max="8" width="6.86363636363636" style="1" customWidth="1"/>
    <col min="9" max="9" width="8.05454545454545" style="1" customWidth="1"/>
    <col min="10" max="10" width="21.8909090909091" style="1" customWidth="1"/>
    <col min="11" max="16384" width="10" style="1"/>
  </cols>
  <sheetData>
    <row r="1" s="1" customFormat="1" ht="22" customHeight="1" spans="1:10">
      <c r="A1" s="5" t="s">
        <v>0</v>
      </c>
      <c r="B1" s="5"/>
      <c r="C1" s="5"/>
      <c r="D1" s="5"/>
      <c r="E1" s="5"/>
      <c r="F1" s="5"/>
      <c r="G1" s="5"/>
      <c r="H1" s="5"/>
      <c r="I1" s="5"/>
      <c r="J1" s="5"/>
    </row>
    <row r="2" s="1" customFormat="1" ht="22" customHeight="1" spans="1:10">
      <c r="A2" s="6" t="s">
        <v>1</v>
      </c>
      <c r="B2" s="6"/>
      <c r="C2" s="6"/>
      <c r="D2" s="6"/>
      <c r="E2" s="6"/>
      <c r="F2" s="6"/>
      <c r="G2" s="6"/>
      <c r="H2" s="6"/>
      <c r="I2" s="6"/>
      <c r="J2" s="6"/>
    </row>
    <row r="3" s="2" customFormat="1" ht="24" customHeight="1" spans="1:10">
      <c r="A3" s="7" t="s">
        <v>2</v>
      </c>
      <c r="B3" s="8"/>
      <c r="C3" s="8"/>
      <c r="D3" s="8" t="s">
        <v>3</v>
      </c>
      <c r="E3" s="8"/>
      <c r="F3" s="8"/>
      <c r="G3" s="8"/>
      <c r="H3" s="8"/>
      <c r="I3" s="8"/>
      <c r="J3" s="8"/>
    </row>
    <row r="4" s="2" customFormat="1" ht="24" customHeight="1" spans="1:10">
      <c r="A4" s="7" t="s">
        <v>4</v>
      </c>
      <c r="B4" s="8"/>
      <c r="C4" s="8"/>
      <c r="D4" s="7" t="s">
        <v>5</v>
      </c>
      <c r="E4" s="7"/>
      <c r="F4" s="7"/>
      <c r="G4" s="8" t="s">
        <v>6</v>
      </c>
      <c r="H4" s="7" t="s">
        <v>7</v>
      </c>
      <c r="I4" s="7"/>
      <c r="J4" s="7"/>
    </row>
    <row r="5" s="2" customFormat="1" ht="24" customHeight="1" spans="1:10">
      <c r="A5" s="7" t="s">
        <v>8</v>
      </c>
      <c r="B5" s="7"/>
      <c r="C5" s="7"/>
      <c r="D5" s="8"/>
      <c r="E5" s="7" t="s">
        <v>9</v>
      </c>
      <c r="F5" s="7" t="s">
        <v>10</v>
      </c>
      <c r="G5" s="7" t="s">
        <v>11</v>
      </c>
      <c r="H5" s="7" t="s">
        <v>12</v>
      </c>
      <c r="I5" s="7" t="s">
        <v>13</v>
      </c>
      <c r="J5" s="8" t="s">
        <v>14</v>
      </c>
    </row>
    <row r="6" s="2" customFormat="1" ht="24" customHeight="1" spans="1:10">
      <c r="A6" s="7"/>
      <c r="B6" s="7"/>
      <c r="C6" s="7"/>
      <c r="D6" s="9" t="s">
        <v>15</v>
      </c>
      <c r="E6" s="10">
        <v>468.704675</v>
      </c>
      <c r="F6" s="10">
        <v>468.704675</v>
      </c>
      <c r="G6" s="10">
        <v>468.5</v>
      </c>
      <c r="H6" s="11">
        <v>10</v>
      </c>
      <c r="I6" s="23">
        <f>G6/F6</f>
        <v>0.99956331777574</v>
      </c>
      <c r="J6" s="39">
        <f>ROUND(H6*I6,2)</f>
        <v>10</v>
      </c>
    </row>
    <row r="7" s="2" customFormat="1" ht="24" customHeight="1" spans="1:10">
      <c r="A7" s="7"/>
      <c r="B7" s="7"/>
      <c r="C7" s="7"/>
      <c r="D7" s="12" t="s">
        <v>16</v>
      </c>
      <c r="E7" s="10"/>
      <c r="F7" s="10"/>
      <c r="G7" s="10"/>
      <c r="H7" s="11"/>
      <c r="I7" s="23"/>
      <c r="J7" s="11"/>
    </row>
    <row r="8" s="2" customFormat="1" ht="24" customHeight="1" spans="1:10">
      <c r="A8" s="7"/>
      <c r="B8" s="7"/>
      <c r="C8" s="7"/>
      <c r="D8" s="12" t="s">
        <v>17</v>
      </c>
      <c r="E8" s="10"/>
      <c r="F8" s="10"/>
      <c r="G8" s="10"/>
      <c r="H8" s="11"/>
      <c r="I8" s="23"/>
      <c r="J8" s="40"/>
    </row>
    <row r="9" s="2" customFormat="1" ht="24" customHeight="1" spans="1:10">
      <c r="A9" s="7"/>
      <c r="B9" s="7"/>
      <c r="C9" s="7"/>
      <c r="D9" s="13" t="s">
        <v>18</v>
      </c>
      <c r="E9" s="10">
        <v>468.704675</v>
      </c>
      <c r="F9" s="10">
        <v>468.704675</v>
      </c>
      <c r="G9" s="10">
        <v>468.5</v>
      </c>
      <c r="H9" s="11" t="s">
        <v>19</v>
      </c>
      <c r="I9" s="23">
        <f>G9/F9</f>
        <v>0.99956331777574</v>
      </c>
      <c r="J9" s="11" t="s">
        <v>19</v>
      </c>
    </row>
    <row r="10" s="2" customFormat="1" ht="24" customHeight="1" spans="1:10">
      <c r="A10" s="7" t="s">
        <v>20</v>
      </c>
      <c r="B10" s="7" t="s">
        <v>21</v>
      </c>
      <c r="C10" s="7"/>
      <c r="D10" s="7"/>
      <c r="E10" s="7"/>
      <c r="F10" s="7"/>
      <c r="G10" s="7" t="s">
        <v>22</v>
      </c>
      <c r="H10" s="7"/>
      <c r="I10" s="7"/>
      <c r="J10" s="7"/>
    </row>
    <row r="11" s="2" customFormat="1" ht="334" customHeight="1" spans="1:10">
      <c r="A11" s="7"/>
      <c r="B11" s="12" t="s">
        <v>23</v>
      </c>
      <c r="C11" s="12"/>
      <c r="D11" s="12"/>
      <c r="E11" s="12"/>
      <c r="F11" s="12"/>
      <c r="G11" s="12" t="s">
        <v>24</v>
      </c>
      <c r="H11" s="12"/>
      <c r="I11" s="12"/>
      <c r="J11" s="12"/>
    </row>
    <row r="12" s="2" customFormat="1" ht="34" customHeight="1" spans="1:10">
      <c r="A12" s="7" t="s">
        <v>25</v>
      </c>
      <c r="B12" s="7" t="s">
        <v>26</v>
      </c>
      <c r="C12" s="8" t="s">
        <v>27</v>
      </c>
      <c r="D12" s="14" t="s">
        <v>28</v>
      </c>
      <c r="E12" s="15" t="s">
        <v>29</v>
      </c>
      <c r="F12" s="16"/>
      <c r="G12" s="7" t="s">
        <v>30</v>
      </c>
      <c r="H12" s="7" t="s">
        <v>12</v>
      </c>
      <c r="I12" s="7" t="s">
        <v>14</v>
      </c>
      <c r="J12" s="7" t="s">
        <v>31</v>
      </c>
    </row>
    <row r="13" s="2" customFormat="1" spans="1:10">
      <c r="A13" s="7"/>
      <c r="B13" s="17" t="s">
        <v>32</v>
      </c>
      <c r="C13" s="18" t="s">
        <v>33</v>
      </c>
      <c r="D13" s="18" t="s">
        <v>34</v>
      </c>
      <c r="E13" s="19" t="s">
        <v>35</v>
      </c>
      <c r="F13" s="19"/>
      <c r="G13" s="8" t="s">
        <v>35</v>
      </c>
      <c r="H13" s="20">
        <v>4</v>
      </c>
      <c r="I13" s="8">
        <v>4</v>
      </c>
      <c r="J13" s="7"/>
    </row>
    <row r="14" s="2" customFormat="1" ht="52" spans="1:10">
      <c r="A14" s="7"/>
      <c r="B14" s="17"/>
      <c r="C14" s="18" t="s">
        <v>33</v>
      </c>
      <c r="D14" s="18" t="s">
        <v>36</v>
      </c>
      <c r="E14" s="19" t="s">
        <v>37</v>
      </c>
      <c r="F14" s="19"/>
      <c r="G14" s="8" t="s">
        <v>37</v>
      </c>
      <c r="H14" s="20">
        <v>3</v>
      </c>
      <c r="I14" s="8">
        <v>3</v>
      </c>
      <c r="J14" s="7"/>
    </row>
    <row r="15" s="2" customFormat="1" ht="26" spans="1:10">
      <c r="A15" s="7"/>
      <c r="B15" s="17"/>
      <c r="C15" s="18" t="s">
        <v>33</v>
      </c>
      <c r="D15" s="18" t="s">
        <v>38</v>
      </c>
      <c r="E15" s="19" t="s">
        <v>37</v>
      </c>
      <c r="F15" s="19"/>
      <c r="G15" s="8" t="s">
        <v>37</v>
      </c>
      <c r="H15" s="20">
        <v>3</v>
      </c>
      <c r="I15" s="8">
        <v>3</v>
      </c>
      <c r="J15" s="7"/>
    </row>
    <row r="16" s="2" customFormat="1" spans="1:10">
      <c r="A16" s="7"/>
      <c r="B16" s="17"/>
      <c r="C16" s="18" t="s">
        <v>33</v>
      </c>
      <c r="D16" s="18" t="s">
        <v>39</v>
      </c>
      <c r="E16" s="19" t="s">
        <v>40</v>
      </c>
      <c r="F16" s="19"/>
      <c r="G16" s="8" t="s">
        <v>40</v>
      </c>
      <c r="H16" s="20">
        <v>4</v>
      </c>
      <c r="I16" s="8">
        <v>4</v>
      </c>
      <c r="J16" s="7"/>
    </row>
    <row r="17" s="2" customFormat="1" ht="65" spans="1:10">
      <c r="A17" s="7"/>
      <c r="B17" s="17"/>
      <c r="C17" s="18" t="s">
        <v>33</v>
      </c>
      <c r="D17" s="18" t="s">
        <v>41</v>
      </c>
      <c r="E17" s="19" t="s">
        <v>37</v>
      </c>
      <c r="F17" s="19"/>
      <c r="G17" s="8" t="s">
        <v>37</v>
      </c>
      <c r="H17" s="20">
        <v>3</v>
      </c>
      <c r="I17" s="8">
        <v>3</v>
      </c>
      <c r="J17" s="7"/>
    </row>
    <row r="18" s="2" customFormat="1" ht="26" spans="1:10">
      <c r="A18" s="7"/>
      <c r="B18" s="17"/>
      <c r="C18" s="18" t="s">
        <v>33</v>
      </c>
      <c r="D18" s="18" t="s">
        <v>42</v>
      </c>
      <c r="E18" s="19" t="s">
        <v>43</v>
      </c>
      <c r="F18" s="19"/>
      <c r="G18" s="8" t="s">
        <v>43</v>
      </c>
      <c r="H18" s="20">
        <v>2</v>
      </c>
      <c r="I18" s="8">
        <v>2</v>
      </c>
      <c r="J18" s="7"/>
    </row>
    <row r="19" s="2" customFormat="1" ht="26" spans="1:10">
      <c r="A19" s="7"/>
      <c r="B19" s="17"/>
      <c r="C19" s="18" t="s">
        <v>33</v>
      </c>
      <c r="D19" s="18" t="s">
        <v>44</v>
      </c>
      <c r="E19" s="19" t="s">
        <v>45</v>
      </c>
      <c r="F19" s="19"/>
      <c r="G19" s="8" t="s">
        <v>46</v>
      </c>
      <c r="H19" s="20">
        <v>2</v>
      </c>
      <c r="I19" s="8">
        <v>2</v>
      </c>
      <c r="J19" s="7"/>
    </row>
    <row r="20" s="2" customFormat="1" ht="26" spans="1:10">
      <c r="A20" s="7"/>
      <c r="B20" s="17"/>
      <c r="C20" s="18" t="s">
        <v>33</v>
      </c>
      <c r="D20" s="18" t="s">
        <v>47</v>
      </c>
      <c r="E20" s="19" t="s">
        <v>48</v>
      </c>
      <c r="F20" s="19"/>
      <c r="G20" s="8" t="s">
        <v>48</v>
      </c>
      <c r="H20" s="20">
        <v>3</v>
      </c>
      <c r="I20" s="8">
        <v>3</v>
      </c>
      <c r="J20" s="7"/>
    </row>
    <row r="21" s="2" customFormat="1" ht="52" spans="1:10">
      <c r="A21" s="7"/>
      <c r="B21" s="17"/>
      <c r="C21" s="18" t="s">
        <v>33</v>
      </c>
      <c r="D21" s="18" t="s">
        <v>49</v>
      </c>
      <c r="E21" s="19" t="s">
        <v>37</v>
      </c>
      <c r="F21" s="19"/>
      <c r="G21" s="8" t="s">
        <v>37</v>
      </c>
      <c r="H21" s="20">
        <v>3</v>
      </c>
      <c r="I21" s="8">
        <v>3</v>
      </c>
      <c r="J21" s="7"/>
    </row>
    <row r="22" s="2" customFormat="1" spans="1:10">
      <c r="A22" s="7"/>
      <c r="B22" s="17"/>
      <c r="C22" s="18" t="s">
        <v>33</v>
      </c>
      <c r="D22" s="18" t="s">
        <v>50</v>
      </c>
      <c r="E22" s="19" t="s">
        <v>51</v>
      </c>
      <c r="F22" s="19"/>
      <c r="G22" s="8" t="s">
        <v>52</v>
      </c>
      <c r="H22" s="20">
        <v>1</v>
      </c>
      <c r="I22" s="8">
        <v>1</v>
      </c>
      <c r="J22" s="7"/>
    </row>
    <row r="23" s="2" customFormat="1" spans="1:10">
      <c r="A23" s="7"/>
      <c r="B23" s="17"/>
      <c r="C23" s="18" t="s">
        <v>33</v>
      </c>
      <c r="D23" s="18" t="s">
        <v>53</v>
      </c>
      <c r="E23" s="19" t="s">
        <v>54</v>
      </c>
      <c r="F23" s="19"/>
      <c r="G23" s="8" t="s">
        <v>55</v>
      </c>
      <c r="H23" s="20">
        <v>2</v>
      </c>
      <c r="I23" s="8">
        <v>2</v>
      </c>
      <c r="J23" s="7"/>
    </row>
    <row r="24" s="2" customFormat="1" ht="26" spans="1:10">
      <c r="A24" s="7"/>
      <c r="B24" s="17"/>
      <c r="C24" s="18" t="s">
        <v>56</v>
      </c>
      <c r="D24" s="18" t="s">
        <v>57</v>
      </c>
      <c r="E24" s="21">
        <v>1</v>
      </c>
      <c r="F24" s="19"/>
      <c r="G24" s="22">
        <v>1</v>
      </c>
      <c r="H24" s="20">
        <v>2</v>
      </c>
      <c r="I24" s="8">
        <v>2</v>
      </c>
      <c r="J24" s="7"/>
    </row>
    <row r="25" s="2" customFormat="1" spans="1:10">
      <c r="A25" s="7"/>
      <c r="B25" s="17"/>
      <c r="C25" s="18" t="s">
        <v>56</v>
      </c>
      <c r="D25" s="18" t="s">
        <v>58</v>
      </c>
      <c r="E25" s="19" t="s">
        <v>59</v>
      </c>
      <c r="F25" s="19"/>
      <c r="G25" s="22">
        <v>0.95</v>
      </c>
      <c r="H25" s="20">
        <v>2</v>
      </c>
      <c r="I25" s="8">
        <v>2</v>
      </c>
      <c r="J25" s="7"/>
    </row>
    <row r="26" s="2" customFormat="1" ht="26" spans="1:10">
      <c r="A26" s="7"/>
      <c r="B26" s="17"/>
      <c r="C26" s="18" t="s">
        <v>56</v>
      </c>
      <c r="D26" s="18" t="s">
        <v>60</v>
      </c>
      <c r="E26" s="19" t="s">
        <v>61</v>
      </c>
      <c r="F26" s="19"/>
      <c r="G26" s="23">
        <v>0.0477</v>
      </c>
      <c r="H26" s="20">
        <v>2</v>
      </c>
      <c r="I26" s="8">
        <v>2</v>
      </c>
      <c r="J26" s="7"/>
    </row>
    <row r="27" s="2" customFormat="1" ht="39" spans="1:10">
      <c r="A27" s="7"/>
      <c r="B27" s="17"/>
      <c r="C27" s="18" t="s">
        <v>56</v>
      </c>
      <c r="D27" s="18" t="s">
        <v>62</v>
      </c>
      <c r="E27" s="19" t="s">
        <v>63</v>
      </c>
      <c r="F27" s="19"/>
      <c r="G27" s="24">
        <v>0.2</v>
      </c>
      <c r="H27" s="25">
        <v>2</v>
      </c>
      <c r="I27" s="26">
        <v>1.9</v>
      </c>
      <c r="J27" s="41" t="s">
        <v>64</v>
      </c>
    </row>
    <row r="28" s="2" customFormat="1" ht="26" spans="1:10">
      <c r="A28" s="7"/>
      <c r="B28" s="17"/>
      <c r="C28" s="18" t="s">
        <v>56</v>
      </c>
      <c r="D28" s="18" t="s">
        <v>65</v>
      </c>
      <c r="E28" s="19" t="s">
        <v>66</v>
      </c>
      <c r="F28" s="19"/>
      <c r="G28" s="26" t="s">
        <v>67</v>
      </c>
      <c r="H28" s="25">
        <v>2</v>
      </c>
      <c r="I28" s="26">
        <v>2</v>
      </c>
      <c r="J28" s="41"/>
    </row>
    <row r="29" s="2" customFormat="1" ht="26" spans="1:10">
      <c r="A29" s="7"/>
      <c r="B29" s="17"/>
      <c r="C29" s="18" t="s">
        <v>56</v>
      </c>
      <c r="D29" s="18" t="s">
        <v>68</v>
      </c>
      <c r="E29" s="19" t="s">
        <v>69</v>
      </c>
      <c r="F29" s="19"/>
      <c r="G29" s="8" t="s">
        <v>70</v>
      </c>
      <c r="H29" s="20">
        <v>2</v>
      </c>
      <c r="I29" s="8">
        <v>2</v>
      </c>
      <c r="J29" s="7"/>
    </row>
    <row r="30" s="2" customFormat="1" ht="26" spans="1:10">
      <c r="A30" s="7"/>
      <c r="B30" s="17"/>
      <c r="C30" s="18" t="s">
        <v>56</v>
      </c>
      <c r="D30" s="18" t="s">
        <v>71</v>
      </c>
      <c r="E30" s="19" t="s">
        <v>72</v>
      </c>
      <c r="F30" s="19"/>
      <c r="G30" s="8" t="s">
        <v>73</v>
      </c>
      <c r="H30" s="20">
        <v>2</v>
      </c>
      <c r="I30" s="8">
        <v>2</v>
      </c>
      <c r="J30" s="7"/>
    </row>
    <row r="31" s="2" customFormat="1" ht="78" customHeight="1" spans="1:10">
      <c r="A31" s="7"/>
      <c r="B31" s="17"/>
      <c r="C31" s="18" t="s">
        <v>56</v>
      </c>
      <c r="D31" s="18" t="s">
        <v>74</v>
      </c>
      <c r="E31" s="27" t="s">
        <v>75</v>
      </c>
      <c r="F31" s="27"/>
      <c r="G31" s="7" t="s">
        <v>76</v>
      </c>
      <c r="H31" s="20">
        <v>2</v>
      </c>
      <c r="I31" s="8">
        <v>2</v>
      </c>
      <c r="J31" s="7"/>
    </row>
    <row r="32" s="2" customFormat="1" spans="1:10">
      <c r="A32" s="7"/>
      <c r="B32" s="17"/>
      <c r="C32" s="18" t="s">
        <v>56</v>
      </c>
      <c r="D32" s="18" t="s">
        <v>77</v>
      </c>
      <c r="E32" s="19" t="s">
        <v>78</v>
      </c>
      <c r="F32" s="19"/>
      <c r="G32" s="7" t="s">
        <v>78</v>
      </c>
      <c r="H32" s="20">
        <v>2</v>
      </c>
      <c r="I32" s="8">
        <v>2</v>
      </c>
      <c r="J32" s="7"/>
    </row>
    <row r="33" s="2" customFormat="1" ht="39" spans="1:12">
      <c r="A33" s="7"/>
      <c r="B33" s="17"/>
      <c r="C33" s="18" t="s">
        <v>56</v>
      </c>
      <c r="D33" s="18" t="s">
        <v>79</v>
      </c>
      <c r="E33" s="21">
        <v>1</v>
      </c>
      <c r="F33" s="19"/>
      <c r="G33" s="22">
        <v>1</v>
      </c>
      <c r="H33" s="20">
        <v>2</v>
      </c>
      <c r="I33" s="8">
        <v>2</v>
      </c>
      <c r="J33" s="7"/>
      <c r="L33" s="42"/>
    </row>
    <row r="34" s="2" customFormat="1" spans="1:12">
      <c r="A34" s="7"/>
      <c r="B34" s="17"/>
      <c r="C34" s="18" t="s">
        <v>80</v>
      </c>
      <c r="D34" s="18" t="s">
        <v>81</v>
      </c>
      <c r="E34" s="19" t="s">
        <v>82</v>
      </c>
      <c r="F34" s="19"/>
      <c r="G34" s="17" t="s">
        <v>83</v>
      </c>
      <c r="H34" s="20">
        <v>5</v>
      </c>
      <c r="I34" s="8">
        <v>5</v>
      </c>
      <c r="J34" s="7"/>
      <c r="K34" s="43"/>
      <c r="L34" s="42"/>
    </row>
    <row r="35" s="2" customFormat="1" ht="39" spans="1:12">
      <c r="A35" s="7"/>
      <c r="B35" s="17"/>
      <c r="C35" s="18" t="s">
        <v>80</v>
      </c>
      <c r="D35" s="18" t="s">
        <v>79</v>
      </c>
      <c r="E35" s="19" t="s">
        <v>84</v>
      </c>
      <c r="F35" s="19"/>
      <c r="G35" s="17" t="s">
        <v>85</v>
      </c>
      <c r="H35" s="20">
        <v>5</v>
      </c>
      <c r="I35" s="8">
        <v>5</v>
      </c>
      <c r="J35" s="7"/>
      <c r="K35" s="43"/>
      <c r="L35" s="42"/>
    </row>
    <row r="36" s="2" customFormat="1" ht="26" spans="1:12">
      <c r="A36" s="7"/>
      <c r="B36" s="28" t="s">
        <v>86</v>
      </c>
      <c r="C36" s="18" t="s">
        <v>87</v>
      </c>
      <c r="D36" s="18" t="s">
        <v>88</v>
      </c>
      <c r="E36" s="19" t="s">
        <v>89</v>
      </c>
      <c r="F36" s="19"/>
      <c r="G36" s="7" t="s">
        <v>90</v>
      </c>
      <c r="H36" s="20">
        <v>4</v>
      </c>
      <c r="I36" s="8">
        <v>4</v>
      </c>
      <c r="J36" s="7"/>
      <c r="L36" s="42"/>
    </row>
    <row r="37" s="2" customFormat="1" spans="1:12">
      <c r="A37" s="7"/>
      <c r="B37" s="29"/>
      <c r="C37" s="18" t="s">
        <v>87</v>
      </c>
      <c r="D37" s="18" t="s">
        <v>91</v>
      </c>
      <c r="E37" s="19" t="s">
        <v>92</v>
      </c>
      <c r="F37" s="19"/>
      <c r="G37" s="7" t="s">
        <v>93</v>
      </c>
      <c r="H37" s="20">
        <v>1</v>
      </c>
      <c r="I37" s="8">
        <v>1</v>
      </c>
      <c r="J37" s="7"/>
      <c r="L37" s="42"/>
    </row>
    <row r="38" s="2" customFormat="1" spans="1:10">
      <c r="A38" s="7"/>
      <c r="B38" s="29"/>
      <c r="C38" s="18" t="s">
        <v>87</v>
      </c>
      <c r="D38" s="18" t="s">
        <v>94</v>
      </c>
      <c r="E38" s="19" t="s">
        <v>95</v>
      </c>
      <c r="F38" s="19"/>
      <c r="G38" s="7" t="s">
        <v>96</v>
      </c>
      <c r="H38" s="20">
        <v>3</v>
      </c>
      <c r="I38" s="8">
        <v>3</v>
      </c>
      <c r="J38" s="7"/>
    </row>
    <row r="39" s="2" customFormat="1" spans="1:10">
      <c r="A39" s="7"/>
      <c r="B39" s="29"/>
      <c r="C39" s="18" t="s">
        <v>87</v>
      </c>
      <c r="D39" s="18" t="s">
        <v>97</v>
      </c>
      <c r="E39" s="19" t="s">
        <v>98</v>
      </c>
      <c r="F39" s="19"/>
      <c r="G39" s="7" t="s">
        <v>99</v>
      </c>
      <c r="H39" s="20">
        <v>1</v>
      </c>
      <c r="I39" s="8">
        <v>1</v>
      </c>
      <c r="J39" s="7"/>
    </row>
    <row r="40" s="2" customFormat="1" spans="1:10">
      <c r="A40" s="7"/>
      <c r="B40" s="29"/>
      <c r="C40" s="18" t="s">
        <v>87</v>
      </c>
      <c r="D40" s="18" t="s">
        <v>100</v>
      </c>
      <c r="E40" s="19" t="s">
        <v>101</v>
      </c>
      <c r="F40" s="19"/>
      <c r="G40" s="7" t="s">
        <v>102</v>
      </c>
      <c r="H40" s="20">
        <v>1</v>
      </c>
      <c r="I40" s="8">
        <v>1</v>
      </c>
      <c r="J40" s="7"/>
    </row>
    <row r="41" s="2" customFormat="1" ht="52" spans="1:11">
      <c r="A41" s="7"/>
      <c r="B41" s="30" t="s">
        <v>103</v>
      </c>
      <c r="C41" s="18" t="s">
        <v>104</v>
      </c>
      <c r="D41" s="18" t="s">
        <v>105</v>
      </c>
      <c r="E41" s="31" t="s">
        <v>106</v>
      </c>
      <c r="F41" s="7"/>
      <c r="G41" s="18" t="s">
        <v>107</v>
      </c>
      <c r="H41" s="20">
        <v>5</v>
      </c>
      <c r="I41" s="7">
        <v>5</v>
      </c>
      <c r="J41" s="17"/>
      <c r="K41" s="44"/>
    </row>
    <row r="42" s="2" customFormat="1" ht="91" spans="1:11">
      <c r="A42" s="7"/>
      <c r="B42" s="32"/>
      <c r="C42" s="18" t="s">
        <v>108</v>
      </c>
      <c r="D42" s="18" t="s">
        <v>109</v>
      </c>
      <c r="E42" s="31" t="s">
        <v>106</v>
      </c>
      <c r="F42" s="7"/>
      <c r="G42" s="18" t="s">
        <v>110</v>
      </c>
      <c r="H42" s="20">
        <v>10</v>
      </c>
      <c r="I42" s="7">
        <v>10</v>
      </c>
      <c r="J42" s="17"/>
      <c r="K42" s="44"/>
    </row>
    <row r="43" s="2" customFormat="1" ht="52" spans="1:10">
      <c r="A43" s="7"/>
      <c r="B43" s="32"/>
      <c r="C43" s="18" t="s">
        <v>111</v>
      </c>
      <c r="D43" s="18" t="s">
        <v>112</v>
      </c>
      <c r="E43" s="31" t="s">
        <v>106</v>
      </c>
      <c r="F43" s="7"/>
      <c r="G43" s="18" t="s">
        <v>113</v>
      </c>
      <c r="H43" s="20">
        <v>5</v>
      </c>
      <c r="I43" s="7">
        <v>5</v>
      </c>
      <c r="J43" s="17"/>
    </row>
    <row r="44" s="2" customFormat="1" ht="27" customHeight="1" spans="1:10">
      <c r="A44" s="14" t="s">
        <v>114</v>
      </c>
      <c r="B44" s="33"/>
      <c r="C44" s="33"/>
      <c r="D44" s="33"/>
      <c r="E44" s="33"/>
      <c r="F44" s="33"/>
      <c r="G44" s="34"/>
      <c r="H44" s="11">
        <f>SUM(H13:H43)+H6</f>
        <v>100</v>
      </c>
      <c r="I44" s="45">
        <f>ROUND(SUM(I13:I43)+J6,2)</f>
        <v>99.9</v>
      </c>
      <c r="J44" s="46"/>
    </row>
    <row r="45" s="2" customFormat="1" ht="123" customHeight="1" spans="1:10">
      <c r="A45" s="35" t="s">
        <v>115</v>
      </c>
      <c r="B45" s="9"/>
      <c r="C45" s="9"/>
      <c r="D45" s="9"/>
      <c r="E45" s="9"/>
      <c r="F45" s="9"/>
      <c r="G45" s="9"/>
      <c r="H45" s="9"/>
      <c r="I45" s="9"/>
      <c r="J45" s="9"/>
    </row>
    <row r="46" s="1" customFormat="1" ht="14.25" customHeight="1" spans="1:10">
      <c r="A46" s="36"/>
      <c r="B46" s="37"/>
      <c r="C46" s="37"/>
      <c r="D46" s="37"/>
      <c r="E46" s="37"/>
      <c r="F46" s="37"/>
      <c r="G46" s="37"/>
      <c r="H46" s="37"/>
      <c r="I46" s="37"/>
      <c r="J46" s="37"/>
    </row>
    <row r="48" s="1" customFormat="1" ht="17.5" spans="1:7">
      <c r="A48" s="3"/>
      <c r="D48" s="4"/>
      <c r="E48" s="4"/>
      <c r="F48" s="4"/>
      <c r="G48" s="38"/>
    </row>
  </sheetData>
  <mergeCells count="52">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E40:F40"/>
    <mergeCell ref="E41:F41"/>
    <mergeCell ref="E42:F42"/>
    <mergeCell ref="E43:F43"/>
    <mergeCell ref="A44:G44"/>
    <mergeCell ref="A45:J45"/>
    <mergeCell ref="A46:J46"/>
    <mergeCell ref="A10:A11"/>
    <mergeCell ref="A12:A43"/>
    <mergeCell ref="B13:B35"/>
    <mergeCell ref="B36:B40"/>
    <mergeCell ref="B41:B43"/>
    <mergeCell ref="A5:C9"/>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小可耐</cp:lastModifiedBy>
  <dcterms:created xsi:type="dcterms:W3CDTF">2025-02-12T06:44:00Z</dcterms:created>
  <dcterms:modified xsi:type="dcterms:W3CDTF">2025-08-25T09:08:30Z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B88EAEE4C3164F74B04194F37AD34B9B_13</vt:lpwstr>
  </property>
  <property fmtid="{D5CDD505-2E9C-101B-9397-08002B2CF9AE}" pid="3" name="KSOProductBuildVer">
    <vt:lpwstr>2052-12.1.0.21915</vt:lpwstr>
  </property>
</Properties>
</file>